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95" activeTab="1"/>
  </bookViews>
  <sheets>
    <sheet name="附表10" sheetId="1" r:id="rId1"/>
    <sheet name="附表11" sheetId="2" r:id="rId2"/>
    <sheet name="附表12" sheetId="3" r:id="rId3"/>
    <sheet name="附表13" sheetId="4" r:id="rId4"/>
    <sheet name="附表14" sheetId="5" r:id="rId5"/>
    <sheet name="附表15" sheetId="6" r:id="rId6"/>
    <sheet name="附表16" sheetId="7" r:id="rId7"/>
    <sheet name="附表17" sheetId="8" r:id="rId8"/>
    <sheet name="附表18" sheetId="9" r:id="rId9"/>
    <sheet name="附表19" sheetId="10" r:id="rId10"/>
    <sheet name="附表20" sheetId="11" r:id="rId11"/>
  </sheets>
  <definedNames>
    <definedName name="_xlnm.Print_Area" localSheetId="0">'附表10'!$A$1:$E$33</definedName>
    <definedName name="_xlnm.Print_Area" localSheetId="1">'附表11'!$A$1:$E$24</definedName>
    <definedName name="_xlnm.Print_Area" localSheetId="2">'附表12'!$A$1:$C$424</definedName>
    <definedName name="_xlnm.Print_Area" localSheetId="3">'附表13'!$A$1:$E$17</definedName>
    <definedName name="_xlnm.Print_Area" localSheetId="4">'附表14'!$A$1:$E$32</definedName>
    <definedName name="_xlnm.Print_Area" localSheetId="8">'附表18'!$A$1:$D$40</definedName>
    <definedName name="_xlnm.Print_Area" localSheetId="9">'附表19'!$A$1:$D$17</definedName>
    <definedName name="_xlnm.Print_Titles" localSheetId="0">'附表10'!$1:$3</definedName>
    <definedName name="_xlnm.Print_Titles" localSheetId="1">'附表11'!$A:$A,'附表11'!$1:$3</definedName>
    <definedName name="_xlnm.Print_Titles" localSheetId="2">'附表12'!$4:$4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<sst xmlns="http://schemas.openxmlformats.org/spreadsheetml/2006/main" count="711" uniqueCount="675">
  <si>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</si>
  <si>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</si>
  <si>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</si>
  <si>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</si>
  <si>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</si>
  <si>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</si>
  <si>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</si>
  <si>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</si>
  <si>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</si>
  <si>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</si>
  <si>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</si>
  <si>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</si>
  <si>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</si>
  <si>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</si>
  <si>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</si>
  <si>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</si>
  <si>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</si>
  <si>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</si>
  <si>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>对比+、-额</t>
  </si>
  <si>
    <t>对比+、-%</t>
  </si>
  <si>
    <t xml:space="preserve"> 1、税收收入</t>
  </si>
  <si>
    <t xml:space="preserve"> 2、非税收入</t>
  </si>
  <si>
    <t>二、上级补助收入（提前告知预算数）</t>
  </si>
  <si>
    <t xml:space="preserve"> 收入总计</t>
  </si>
  <si>
    <t>项 目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</si>
  <si>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</si>
  <si>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</si>
  <si>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</si>
  <si>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</si>
  <si>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</si>
  <si>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</si>
  <si>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</si>
  <si>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</si>
  <si>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</si>
  <si>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</si>
  <si>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</si>
  <si>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</si>
  <si>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</si>
  <si>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支出总计</t>
  </si>
  <si>
    <t xml:space="preserve">        金额单位：万元</t>
  </si>
  <si>
    <t xml:space="preserve">      金额单位：万元</t>
  </si>
  <si>
    <r>
      <rPr>
        <sz val="12"/>
        <rFont val="黑体"/>
        <family val="0"/>
      </rPr>
      <t>科目编码</t>
    </r>
  </si>
  <si>
    <r>
      <rPr>
        <sz val="12"/>
        <rFont val="黑体"/>
        <family val="0"/>
      </rPr>
      <t>金额</t>
    </r>
  </si>
  <si>
    <t>对比+、-额</t>
  </si>
  <si>
    <t>对比+、-%</t>
  </si>
  <si>
    <t>项  目</t>
  </si>
  <si>
    <r>
      <t>201</t>
    </r>
    <r>
      <rPr>
        <sz val="12"/>
        <rFont val="黑体"/>
        <family val="0"/>
      </rPr>
      <t>6</t>
    </r>
    <r>
      <rPr>
        <sz val="12"/>
        <rFont val="黑体"/>
        <family val="0"/>
      </rPr>
      <t>年预算数</t>
    </r>
  </si>
  <si>
    <t>三、动用预算稳定调节基金</t>
  </si>
  <si>
    <t>科目名称</t>
  </si>
  <si>
    <t xml:space="preserve">    政府住房基金收入</t>
  </si>
  <si>
    <t xml:space="preserve">    其他收入</t>
  </si>
  <si>
    <t xml:space="preserve">    1、返还性收入</t>
  </si>
  <si>
    <t xml:space="preserve">    2、一般性转移收入</t>
  </si>
  <si>
    <t>　　3、专项转移支付收入</t>
  </si>
  <si>
    <t>十四、金融支出</t>
  </si>
  <si>
    <t>十五、国土海洋气象等支出</t>
  </si>
  <si>
    <t>十六、住房保障支出</t>
  </si>
  <si>
    <t>十七、粮油物资储备支出</t>
  </si>
  <si>
    <t>十八、预备费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</si>
  <si>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</si>
  <si>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</si>
  <si>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</si>
  <si>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</si>
  <si>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</si>
  <si>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</si>
  <si>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</si>
  <si>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</si>
  <si>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</si>
  <si>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</si>
  <si>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</si>
  <si>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</si>
  <si>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  参政议政（政协事务）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</si>
  <si>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</si>
  <si>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</si>
  <si>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</si>
  <si>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</si>
  <si>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法制建设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</si>
  <si>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</si>
  <si>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</si>
  <si>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</si>
  <si>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</si>
  <si>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</si>
  <si>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</si>
  <si>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</si>
  <si>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</si>
  <si>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</si>
  <si>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财政事务</t>
  </si>
  <si>
    <t xml:space="preserve">    行政运行（财政事务）</t>
  </si>
  <si>
    <t xml:space="preserve">    预算改革业务</t>
  </si>
  <si>
    <t xml:space="preserve">    财政国库业务</t>
  </si>
  <si>
    <t xml:space="preserve">    财政监察</t>
  </si>
  <si>
    <t xml:space="preserve">    信息化建设（财政事务）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</si>
  <si>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</si>
  <si>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</si>
  <si>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</si>
  <si>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</si>
  <si>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</si>
  <si>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</si>
  <si>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</si>
  <si>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</si>
  <si>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  其他审计事务支出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</si>
  <si>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</si>
  <si>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</si>
  <si>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</si>
  <si>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</si>
  <si>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</si>
  <si>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</si>
  <si>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</si>
  <si>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</si>
  <si>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</si>
  <si>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</si>
  <si>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工商行政管理事务</t>
  </si>
  <si>
    <t xml:space="preserve">    行政运行（工商行政管理事务）</t>
  </si>
  <si>
    <t xml:space="preserve">    一般行政管理事务（工商行政管理事务）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</si>
  <si>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</si>
  <si>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</si>
  <si>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</si>
  <si>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</si>
  <si>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港澳台侨事务</t>
  </si>
  <si>
    <t xml:space="preserve">    行政运行（港澳台侨事务）</t>
  </si>
  <si>
    <t xml:space="preserve">    一般行政管理事务（港澳台侨事务）</t>
  </si>
  <si>
    <t xml:space="preserve">    其他港澳台侨事务支出</t>
  </si>
  <si>
    <t xml:space="preserve">  档案事务</t>
  </si>
  <si>
    <t xml:space="preserve">    行政运行（档案事务）</t>
  </si>
  <si>
    <t xml:space="preserve">    一般行政管理事务（档案事务）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</si>
  <si>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</si>
  <si>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</si>
  <si>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</si>
  <si>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</si>
  <si>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</si>
  <si>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</si>
  <si>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</si>
  <si>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</si>
  <si>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</si>
  <si>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</si>
  <si>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</si>
  <si>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</si>
  <si>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</si>
  <si>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</si>
  <si>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</si>
  <si>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</si>
  <si>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</si>
  <si>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</si>
  <si>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</si>
  <si>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</si>
  <si>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</si>
  <si>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</si>
  <si>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</si>
  <si>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</si>
  <si>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</si>
  <si>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</si>
  <si>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</si>
  <si>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</si>
  <si>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机关服务（其他共产党事务支出）</t>
  </si>
  <si>
    <t xml:space="preserve">    其他共产党事务支出（其他共产党事务支出）</t>
  </si>
  <si>
    <t xml:space="preserve">  其他一般公共服务支出</t>
  </si>
  <si>
    <t xml:space="preserve">    其他一般公共服务支出</t>
  </si>
  <si>
    <t>公共安全支出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</si>
  <si>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</si>
  <si>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</si>
  <si>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</si>
  <si>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</si>
  <si>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  行政运行（公安）</t>
  </si>
  <si>
    <t xml:space="preserve">    一般行政管理事务（公安）</t>
  </si>
  <si>
    <t xml:space="preserve">    治安管理</t>
  </si>
  <si>
    <t xml:space="preserve">    禁毒管理</t>
  </si>
  <si>
    <t xml:space="preserve">    道路交通管理</t>
  </si>
  <si>
    <t xml:space="preserve">    拘押收教场所管理</t>
  </si>
  <si>
    <t xml:space="preserve">    其他公安支出</t>
  </si>
  <si>
    <t xml:space="preserve">  法院</t>
  </si>
  <si>
    <t xml:space="preserve">    其他法院支出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</si>
  <si>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</si>
  <si>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</si>
  <si>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</si>
  <si>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</si>
  <si>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</si>
  <si>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</si>
  <si>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</si>
  <si>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</si>
  <si>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 xml:space="preserve">  国家保密</t>
  </si>
  <si>
    <t xml:space="preserve">    行政运行（国家保密）</t>
  </si>
  <si>
    <t xml:space="preserve">    一般行政管理事务（国家保密）</t>
  </si>
  <si>
    <t xml:space="preserve">    其他国家保密支出</t>
  </si>
  <si>
    <t xml:space="preserve">  其他公共安全支出</t>
  </si>
  <si>
    <t xml:space="preserve">    其他公共安全支出</t>
  </si>
  <si>
    <t xml:space="preserve">    其他消防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</si>
  <si>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</si>
  <si>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</si>
  <si>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</si>
  <si>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</si>
  <si>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</si>
  <si>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</si>
  <si>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</si>
  <si>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</si>
  <si>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</si>
  <si>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</si>
  <si>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</si>
  <si>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</si>
  <si>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</si>
  <si>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</si>
  <si>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</si>
  <si>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</si>
  <si>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</si>
  <si>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</si>
  <si>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</si>
  <si>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其他教育支出</t>
  </si>
  <si>
    <t xml:space="preserve">    其他教育支出</t>
  </si>
  <si>
    <t>科学技术支出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</si>
  <si>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</si>
  <si>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</si>
  <si>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</si>
  <si>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科普活动</t>
  </si>
  <si>
    <t>文化体育与传媒支出</t>
  </si>
  <si>
    <t xml:space="preserve">  文化</t>
  </si>
  <si>
    <t xml:space="preserve">    行政运行（文化）</t>
  </si>
  <si>
    <t xml:space="preserve">    一般行政管理事务（文化）</t>
  </si>
  <si>
    <t xml:space="preserve">    图书馆</t>
  </si>
  <si>
    <t xml:space="preserve">    艺术表演团体</t>
  </si>
  <si>
    <t xml:space="preserve">    群众文化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</si>
  <si>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</si>
  <si>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</si>
  <si>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</si>
  <si>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</si>
  <si>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</si>
  <si>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</si>
  <si>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体育竞赛</t>
  </si>
  <si>
    <t xml:space="preserve">    体育训练</t>
  </si>
  <si>
    <t xml:space="preserve">    其他体育支出</t>
  </si>
  <si>
    <t xml:space="preserve">  新闻出版广播影视</t>
  </si>
  <si>
    <t xml:space="preserve">    电视</t>
  </si>
  <si>
    <t xml:space="preserve">    电影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</si>
  <si>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</si>
  <si>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</si>
  <si>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</si>
  <si>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</si>
  <si>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</si>
  <si>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</si>
  <si>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</si>
  <si>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</si>
  <si>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</si>
  <si>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</si>
  <si>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</si>
  <si>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</si>
  <si>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</si>
  <si>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</si>
  <si>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</si>
  <si>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</si>
  <si>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</si>
  <si>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</si>
  <si>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</si>
  <si>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</si>
  <si>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</si>
  <si>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</si>
  <si>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</si>
  <si>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</si>
  <si>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</si>
  <si>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</si>
  <si>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</si>
  <si>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</si>
  <si>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</si>
  <si>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</si>
  <si>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</si>
  <si>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</si>
  <si>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</si>
  <si>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</si>
  <si>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</si>
  <si>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</si>
  <si>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</si>
  <si>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</si>
  <si>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</si>
  <si>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</si>
  <si>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</si>
  <si>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</si>
  <si>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</si>
  <si>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</si>
  <si>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</si>
  <si>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</si>
  <si>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</si>
  <si>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</si>
  <si>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</si>
  <si>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</si>
  <si>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</si>
  <si>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</si>
  <si>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</si>
  <si>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</si>
  <si>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</si>
  <si>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</si>
  <si>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</si>
  <si>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</si>
  <si>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</si>
  <si>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</si>
  <si>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</si>
  <si>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</si>
  <si>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</si>
  <si>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</si>
  <si>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</si>
  <si>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</si>
  <si>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</si>
  <si>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</si>
  <si>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</si>
  <si>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</si>
  <si>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</si>
  <si>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</si>
  <si>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</si>
  <si>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</si>
  <si>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</si>
  <si>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一般行政管理事务（医疗卫生管理事务）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</si>
  <si>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</si>
  <si>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</si>
  <si>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</si>
  <si>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精神病医院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</si>
  <si>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</si>
  <si>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</si>
  <si>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</si>
  <si>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</si>
  <si>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</si>
  <si>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</si>
  <si>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应急救治机构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</si>
  <si>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</si>
  <si>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</si>
  <si>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</si>
  <si>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</si>
  <si>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</si>
  <si>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</si>
  <si>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</si>
  <si>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</si>
  <si>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</si>
  <si>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</si>
  <si>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</si>
  <si>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其他食品和药品监督管理事务支出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</si>
  <si>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</si>
  <si>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</si>
  <si>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</si>
  <si>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</si>
  <si>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财政对城镇居民基本医疗保险基金的补助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</si>
  <si>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</si>
  <si>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</si>
  <si>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</si>
  <si>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</si>
  <si>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</si>
  <si>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</si>
  <si>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</si>
  <si>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</si>
  <si>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</si>
  <si>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</si>
  <si>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</si>
  <si>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</si>
  <si>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</si>
  <si>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</si>
  <si>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</si>
  <si>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</si>
  <si>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</si>
  <si>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</si>
  <si>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</si>
  <si>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</si>
  <si>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</si>
  <si>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</si>
  <si>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</si>
  <si>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</si>
  <si>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</si>
  <si>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</si>
  <si>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</si>
  <si>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</si>
  <si>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农业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</si>
  <si>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</si>
  <si>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</si>
  <si>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</si>
  <si>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</si>
  <si>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</si>
  <si>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农村道路建设</t>
  </si>
  <si>
    <t xml:space="preserve">    成品油价格改革对渔业的补贴</t>
  </si>
  <si>
    <t xml:space="preserve">    其他农业支出</t>
  </si>
  <si>
    <t xml:space="preserve">  林业</t>
  </si>
  <si>
    <t xml:space="preserve">    行政运行（林业）</t>
  </si>
  <si>
    <t xml:space="preserve">    一般行政管理事务（林业）</t>
  </si>
  <si>
    <t xml:space="preserve">    林业事业机构</t>
  </si>
  <si>
    <t xml:space="preserve">    森林培育（林业）</t>
  </si>
  <si>
    <t xml:space="preserve">    森林资源管理</t>
  </si>
  <si>
    <t xml:space="preserve">    森林生态效益补偿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</si>
  <si>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</si>
  <si>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</si>
  <si>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</si>
  <si>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</si>
  <si>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</si>
  <si>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</si>
  <si>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水利工程建设（水利）</t>
  </si>
  <si>
    <t xml:space="preserve">    水利前期工作</t>
  </si>
  <si>
    <t xml:space="preserve">    水土保持（水利）</t>
  </si>
  <si>
    <t xml:space="preserve">    防汛</t>
  </si>
  <si>
    <t xml:space="preserve">    农田水利</t>
  </si>
  <si>
    <t xml:space="preserve">    水利技术推广</t>
  </si>
  <si>
    <t xml:space="preserve">    大中型水库移民后期扶持专项支出</t>
  </si>
  <si>
    <t xml:space="preserve">    水利建设移民支出</t>
  </si>
  <si>
    <t xml:space="preserve">    其他水利支出</t>
  </si>
  <si>
    <t xml:space="preserve">  扶贫</t>
  </si>
  <si>
    <t xml:space="preserve">    行政运行（扶贫）</t>
  </si>
  <si>
    <t xml:space="preserve">    一般行政管理事务（扶贫）</t>
  </si>
  <si>
    <t xml:space="preserve">    其他扶贫支出</t>
  </si>
  <si>
    <t xml:space="preserve">  农业综合开发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</si>
  <si>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</si>
  <si>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</si>
  <si>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</si>
  <si>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</si>
  <si>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</si>
  <si>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</si>
  <si>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</si>
  <si>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创业担保贷款贴息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</si>
  <si>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</si>
  <si>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</si>
  <si>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</si>
  <si>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</si>
  <si>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</si>
  <si>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公路和运输安全</t>
  </si>
  <si>
    <t xml:space="preserve">  成品油价格改革对交通运输的补贴</t>
  </si>
  <si>
    <t xml:space="preserve">    对城市公交的补贴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</si>
  <si>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</si>
  <si>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</si>
  <si>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</si>
  <si>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其他交通运输支出</t>
  </si>
  <si>
    <t xml:space="preserve">    公共交通运营补助</t>
  </si>
  <si>
    <t xml:space="preserve">    其他交通运输支出</t>
  </si>
  <si>
    <t>资源勘探信息等支出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</si>
  <si>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</si>
  <si>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</si>
  <si>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</si>
  <si>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</si>
  <si>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</si>
  <si>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 xml:space="preserve">    安全监管监察专项</t>
  </si>
  <si>
    <t xml:space="preserve">    其他安全生产监管支出</t>
  </si>
  <si>
    <t xml:space="preserve">  支持中小企业发展和管理支出</t>
  </si>
  <si>
    <t xml:space="preserve">    行政运行（支持中小企业发展和管理支出）</t>
  </si>
  <si>
    <t xml:space="preserve">    一般行政管理事务（支持中小企业发展和管理支出）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</si>
  <si>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</si>
  <si>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</si>
  <si>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</si>
  <si>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</si>
  <si>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</si>
  <si>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</si>
  <si>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</si>
  <si>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 xml:space="preserve">    一般行政管理事务（旅游业管理与服务支出）</t>
  </si>
  <si>
    <t>金融支出</t>
  </si>
  <si>
    <t xml:space="preserve">  其他金融支出</t>
  </si>
  <si>
    <t xml:space="preserve">    其他金融支出</t>
  </si>
  <si>
    <t>国土海洋气象等支出</t>
  </si>
  <si>
    <t xml:space="preserve">  国土资源事务</t>
  </si>
  <si>
    <t xml:space="preserve">    行政运行（国土资源事务）</t>
  </si>
  <si>
    <t xml:space="preserve">    一般行政管理事务（国土资源事务）</t>
  </si>
  <si>
    <t xml:space="preserve">    国土整治</t>
  </si>
  <si>
    <t xml:space="preserve">  地震事务</t>
  </si>
  <si>
    <t xml:space="preserve">    一般行政管理事务（地震事务）</t>
  </si>
  <si>
    <t xml:space="preserve">  气象事务</t>
  </si>
  <si>
    <t xml:space="preserve">    气象预报预测</t>
  </si>
  <si>
    <t xml:space="preserve">    气象服务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</si>
  <si>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</si>
  <si>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</si>
  <si>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</si>
  <si>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</si>
  <si>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</si>
  <si>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</si>
  <si>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</si>
  <si>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</si>
  <si>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</si>
  <si>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</si>
  <si>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</si>
  <si>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粮食风险基金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</si>
  <si>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</si>
  <si>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</si>
  <si>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</si>
  <si>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</si>
  <si>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</si>
  <si>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</si>
  <si>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>预备费</t>
  </si>
  <si>
    <t>其他支出</t>
  </si>
  <si>
    <t xml:space="preserve">  其他支出</t>
  </si>
  <si>
    <t xml:space="preserve">    其他支出</t>
  </si>
  <si>
    <t>一、县本级一般公共预算收入</t>
  </si>
  <si>
    <t>债务付息支出</t>
  </si>
  <si>
    <t xml:space="preserve">  地方政府一般债务付息支出</t>
  </si>
  <si>
    <t xml:space="preserve">    地方政府一般债券付息支出</t>
  </si>
  <si>
    <t>金额单位：万元</t>
  </si>
  <si>
    <t>2017年预算数</t>
  </si>
  <si>
    <r>
      <t>2</t>
    </r>
    <r>
      <rPr>
        <sz val="12"/>
        <rFont val="黑体"/>
        <family val="0"/>
      </rPr>
      <t>016年预算数</t>
    </r>
  </si>
  <si>
    <t>2016年执行数</t>
  </si>
  <si>
    <t>备注</t>
  </si>
  <si>
    <t>合计</t>
  </si>
  <si>
    <t>一、县本级政府性基金预算收入</t>
  </si>
  <si>
    <t>1、城市公用事业附加收入</t>
  </si>
  <si>
    <t>2、农业土地开发资金收入</t>
  </si>
  <si>
    <t>3、国有土地使用权出让收入</t>
  </si>
  <si>
    <t>4、城市基础设施配套费收入</t>
  </si>
  <si>
    <t>5、彩票公益金收入</t>
  </si>
  <si>
    <t>6、污水处理费收入</t>
  </si>
  <si>
    <t>7、散装水泥专项资金收入</t>
  </si>
  <si>
    <t>2017年并入新型墙体材料专项基金收入</t>
  </si>
  <si>
    <t>8、新型墙体材料专项基金收入</t>
  </si>
  <si>
    <t>其中：政府性基金补助收入</t>
  </si>
  <si>
    <t xml:space="preserve">      债务转贷收入</t>
  </si>
  <si>
    <t>科目
编码</t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</si>
  <si>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年预算数</t>
    </r>
  </si>
  <si>
    <r>
      <t>201</t>
    </r>
    <r>
      <rPr>
        <sz val="12"/>
        <rFont val="黑体"/>
        <family val="0"/>
      </rPr>
      <t>6</t>
    </r>
    <r>
      <rPr>
        <sz val="12"/>
        <rFont val="黑体"/>
        <family val="0"/>
      </rPr>
      <t>年执行数</t>
    </r>
  </si>
  <si>
    <t>政府性基金预算支出合计</t>
  </si>
  <si>
    <t>208</t>
  </si>
  <si>
    <t>社会保障和就业支出</t>
  </si>
  <si>
    <t xml:space="preserve">   大中型水库移民后期扶持基金支出</t>
  </si>
  <si>
    <t xml:space="preserve">      移民补助</t>
  </si>
  <si>
    <t xml:space="preserve">      基础设施建设和经济发展</t>
  </si>
  <si>
    <t xml:space="preserve">   小型水库移民扶助基金及对应专项债务收入安排的支出</t>
  </si>
  <si>
    <t>212</t>
  </si>
  <si>
    <t>城乡社区支出</t>
  </si>
  <si>
    <t>21208</t>
  </si>
  <si>
    <t xml:space="preserve">    国有土地使用权出让收入安排的支出</t>
  </si>
  <si>
    <t>2120801</t>
  </si>
  <si>
    <t xml:space="preserve">      征地和拆迁补偿支出</t>
  </si>
  <si>
    <t>园区建设、土地征储资金</t>
  </si>
  <si>
    <t xml:space="preserve">      土地开发支出</t>
  </si>
  <si>
    <t>园区建设</t>
  </si>
  <si>
    <t xml:space="preserve">      城市建设支出</t>
  </si>
  <si>
    <t>公路建设</t>
  </si>
  <si>
    <t>21209</t>
  </si>
  <si>
    <t xml:space="preserve">   城市公用事业附加安排的支出</t>
  </si>
  <si>
    <t>2120902</t>
  </si>
  <si>
    <t xml:space="preserve">      城市环境卫生</t>
  </si>
  <si>
    <t>21211</t>
  </si>
  <si>
    <t xml:space="preserve">   农业土地开发资金支出</t>
  </si>
  <si>
    <t xml:space="preserve">   新增建设用地土地有偿使用费安排的支出</t>
  </si>
  <si>
    <t>21213</t>
  </si>
  <si>
    <t xml:space="preserve">   城市基础设施配套费安排的支出</t>
  </si>
  <si>
    <t xml:space="preserve">   污水处理费安排的支出</t>
  </si>
  <si>
    <t>213</t>
  </si>
  <si>
    <t>农林水支出</t>
  </si>
  <si>
    <t xml:space="preserve">   大中型水库库区基金相关支出</t>
  </si>
  <si>
    <t>229</t>
  </si>
  <si>
    <t>其他支出</t>
  </si>
  <si>
    <t xml:space="preserve">   彩票公益金安排的支出</t>
  </si>
  <si>
    <t>2296003</t>
  </si>
  <si>
    <t xml:space="preserve">      用于体育事业的彩票公益金支出</t>
  </si>
  <si>
    <t>债务付息支出</t>
  </si>
  <si>
    <t xml:space="preserve">   地方政府专项债务付息支出</t>
  </si>
  <si>
    <t>债务发行费用支出</t>
  </si>
  <si>
    <t xml:space="preserve">   地方政府专项债务发行费用支出</t>
  </si>
  <si>
    <t>金额：万元</t>
  </si>
  <si>
    <t xml:space="preserve">    其中:保险费收入</t>
  </si>
  <si>
    <t xml:space="preserve">         财政补贴收入</t>
  </si>
  <si>
    <t xml:space="preserve">         利息收入</t>
  </si>
  <si>
    <t>一、企业职工基本养老保险基金收入</t>
  </si>
  <si>
    <t>二、失业保险基金收入</t>
  </si>
  <si>
    <t xml:space="preserve">    其中:保险费收入</t>
  </si>
  <si>
    <t>三、城镇职工基本医疗保险基金收入</t>
  </si>
  <si>
    <t>四、工伤保险基金收入</t>
  </si>
  <si>
    <t>五、生育保险基金收入</t>
  </si>
  <si>
    <t>六、城乡居民社会养老保险基金收入</t>
  </si>
  <si>
    <t>七、城乡居民基本医疗保险基金收入</t>
  </si>
  <si>
    <t>五华县社会保险基金预算支出合计</t>
  </si>
  <si>
    <t xml:space="preserve">    其中:社会保险待遇支出</t>
  </si>
  <si>
    <t>一、企业职工基本养老保险基金支出</t>
  </si>
  <si>
    <t xml:space="preserve">    其中:养老保险待遇支出</t>
  </si>
  <si>
    <t>二、失业保险基金支出</t>
  </si>
  <si>
    <t xml:space="preserve">    其中:失业保险待遇支出</t>
  </si>
  <si>
    <t>三、城镇职工基本医疗保险基金支出</t>
  </si>
  <si>
    <t xml:space="preserve">    其中:基本医疗保险待遇支出</t>
  </si>
  <si>
    <t>四、工伤保险基金支出</t>
  </si>
  <si>
    <t xml:space="preserve">    其中:工伤保险待遇支出</t>
  </si>
  <si>
    <t>五、生育保险基金支出</t>
  </si>
  <si>
    <t xml:space="preserve">    其中:生育保险待遇支出</t>
  </si>
  <si>
    <t>六、城乡居民社会养老保险基金支出</t>
  </si>
  <si>
    <t xml:space="preserve">    其中:基本养老金支出</t>
  </si>
  <si>
    <t>七、城乡居民基本医疗保险基金支出</t>
  </si>
  <si>
    <t>五华县社会保险基金本年收支结余</t>
  </si>
  <si>
    <t>五华县社会保险基金年末累计结余</t>
  </si>
  <si>
    <t>一、企业职工基本养老保险基金本年收支结余</t>
  </si>
  <si>
    <t xml:space="preserve">    企业职工基本养老保险基金年末累计结余</t>
  </si>
  <si>
    <t>二、失业保险基金本年收支结余</t>
  </si>
  <si>
    <t xml:space="preserve">    失业保险基金年末累计结余</t>
  </si>
  <si>
    <t>三、城镇职工基本医疗保险基金本年收支结余</t>
  </si>
  <si>
    <t xml:space="preserve">   城镇职工基本医疗保险基金年末累计结余</t>
  </si>
  <si>
    <t>四、工伤保险基金本年收支结余</t>
  </si>
  <si>
    <t xml:space="preserve">    工伤保险基金年末累计结余</t>
  </si>
  <si>
    <t>五、生育保险基金本年收支结余</t>
  </si>
  <si>
    <t xml:space="preserve">    生育保险基金年末累计结余</t>
  </si>
  <si>
    <t>六、城乡居民社会养老保险基金本年收支结余</t>
  </si>
  <si>
    <t xml:space="preserve">    城乡居民社会养老保险基金年末累计结余</t>
  </si>
  <si>
    <t>七、城乡居民基本医疗保险基金本年收支结余</t>
  </si>
  <si>
    <t xml:space="preserve">    城乡居民基本医疗保险基金年末累计结余</t>
  </si>
  <si>
    <r>
      <t>2017</t>
    </r>
    <r>
      <rPr>
        <sz val="18"/>
        <rFont val="华文中宋"/>
        <family val="0"/>
      </rPr>
      <t>年五华县县级国有资本经营预算收入预算表</t>
    </r>
  </si>
  <si>
    <t xml:space="preserve">      金额单位：万元</t>
  </si>
  <si>
    <t>科目编码</t>
  </si>
  <si>
    <t>科目名称</t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</si>
  <si>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年预算数</t>
    </r>
  </si>
  <si>
    <r>
      <t>201</t>
    </r>
    <r>
      <rPr>
        <sz val="12"/>
        <rFont val="黑体"/>
        <family val="0"/>
      </rPr>
      <t>6</t>
    </r>
    <r>
      <rPr>
        <sz val="12"/>
        <rFont val="黑体"/>
        <family val="0"/>
      </rPr>
      <t>年执行数</t>
    </r>
  </si>
  <si>
    <t>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</si>
  <si>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</si>
  <si>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</si>
  <si>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</si>
  <si>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</si>
  <si>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</si>
  <si>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有色冶金采矿企业利润收入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</si>
  <si>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</si>
  <si>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</si>
  <si>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</si>
  <si>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</si>
  <si>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</si>
  <si>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投资服务业企业利润收入</t>
  </si>
  <si>
    <t xml:space="preserve">    纺织轻工企业利润收入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</si>
  <si>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</si>
  <si>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</si>
  <si>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</si>
  <si>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</si>
  <si>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金融企业利润收入</t>
  </si>
  <si>
    <t xml:space="preserve">    其他国有资本经营预算企业利润收入</t>
  </si>
  <si>
    <t>股利、股息收入</t>
  </si>
  <si>
    <t xml:space="preserve">     国有控股公司股利、股息收入</t>
  </si>
  <si>
    <t xml:space="preserve">     国有参股公司股利、股息收入</t>
  </si>
  <si>
    <t xml:space="preserve">     金融企业股利、股息收入</t>
  </si>
  <si>
    <t xml:space="preserve">     其他国有资本经营预算企业股利、股息收入</t>
  </si>
  <si>
    <t>产权转让收入</t>
  </si>
  <si>
    <t xml:space="preserve">    国有股减持收入</t>
  </si>
  <si>
    <t xml:space="preserve">    国有股权、股份转让收入</t>
  </si>
  <si>
    <t xml:space="preserve">    国有独资企业产权转让收入</t>
  </si>
  <si>
    <t xml:space="preserve">    金融企业产权转让收入</t>
  </si>
  <si>
    <t xml:space="preserve">    其他国有资本经营预算企业产权转让收入</t>
  </si>
  <si>
    <t>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</si>
  <si>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</si>
  <si>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</si>
  <si>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</si>
  <si>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其他国有资本经营预算收入</t>
  </si>
  <si>
    <t>合计</t>
  </si>
  <si>
    <r>
      <t>2017</t>
    </r>
    <r>
      <rPr>
        <sz val="18"/>
        <rFont val="华文中宋"/>
        <family val="0"/>
      </rPr>
      <t>年五华县县级国有资本经营预算支出预算表</t>
    </r>
  </si>
  <si>
    <t xml:space="preserve">      金额单位：万元</t>
  </si>
  <si>
    <t>科目编码</t>
  </si>
  <si>
    <t>科目名称</t>
  </si>
  <si>
    <r>
      <t>201</t>
    </r>
    <r>
      <rPr>
        <sz val="12"/>
        <rFont val="黑体"/>
        <family val="0"/>
      </rPr>
      <t>7</t>
    </r>
    <r>
      <rPr>
        <sz val="12"/>
        <rFont val="黑体"/>
        <family val="0"/>
      </rPr>
      <t>年预算数</t>
    </r>
  </si>
  <si>
    <r>
      <t>201</t>
    </r>
    <r>
      <rPr>
        <sz val="12"/>
        <rFont val="黑体"/>
        <family val="0"/>
      </rPr>
      <t>6</t>
    </r>
    <r>
      <rPr>
        <sz val="12"/>
        <rFont val="黑体"/>
        <family val="0"/>
      </rPr>
      <t>年执行数</t>
    </r>
  </si>
  <si>
    <t>社会保障和就业支出</t>
  </si>
  <si>
    <t xml:space="preserve">    补充全国社会保障基金</t>
  </si>
  <si>
    <t>国有资本经营预算支出</t>
  </si>
  <si>
    <t xml:space="preserve">    解决历史遗留问题及改革成本支出</t>
  </si>
  <si>
    <t xml:space="preserve">    国有企业资本金注入</t>
  </si>
  <si>
    <t xml:space="preserve">    国有企业政策性补贴</t>
  </si>
  <si>
    <t xml:space="preserve">    金融国有资本经营预算支出</t>
  </si>
  <si>
    <t xml:space="preserve">    其他国有资本经营预算支出</t>
  </si>
  <si>
    <t xml:space="preserve">        其他国有资本经营预算支出</t>
  </si>
  <si>
    <t>转移性支出</t>
  </si>
  <si>
    <t xml:space="preserve">    国有资本经营预算转移支付</t>
  </si>
  <si>
    <t xml:space="preserve">    调出资金</t>
  </si>
  <si>
    <t>合计</t>
  </si>
  <si>
    <t>单位：万元</t>
  </si>
  <si>
    <t>项　　目</t>
  </si>
  <si>
    <t>合　　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</si>
  <si>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</si>
  <si>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</si>
  <si>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</si>
  <si>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</si>
  <si>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</si>
  <si>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十九、其他支出</t>
  </si>
  <si>
    <t>二十、债务付息支出</t>
  </si>
  <si>
    <t xml:space="preserve"> </t>
  </si>
  <si>
    <t>二、转移性收入</t>
  </si>
  <si>
    <t>社会保险基金预算收入合计</t>
  </si>
  <si>
    <r>
      <t>2017</t>
    </r>
    <r>
      <rPr>
        <sz val="18"/>
        <rFont val="华文中宋"/>
        <family val="0"/>
      </rPr>
      <t>年五华县一般公共预算收入预算总表</t>
    </r>
  </si>
  <si>
    <r>
      <t>2017</t>
    </r>
    <r>
      <rPr>
        <sz val="18"/>
        <rFont val="华文中宋"/>
        <family val="0"/>
      </rPr>
      <t>年五华县一般公共预算支出预算表</t>
    </r>
  </si>
  <si>
    <r>
      <t>2017</t>
    </r>
    <r>
      <rPr>
        <sz val="18"/>
        <rFont val="华文中宋"/>
        <family val="0"/>
      </rPr>
      <t>年五华县公共财政支出预算表（按功能分类）</t>
    </r>
  </si>
  <si>
    <r>
      <t>2017</t>
    </r>
    <r>
      <rPr>
        <sz val="18"/>
        <rFont val="华文中宋"/>
        <family val="0"/>
      </rPr>
      <t>年五华县政府性基金预算收入预算表</t>
    </r>
  </si>
  <si>
    <r>
      <t>2017</t>
    </r>
    <r>
      <rPr>
        <sz val="18"/>
        <rFont val="华文中宋"/>
        <family val="0"/>
      </rPr>
      <t>年五华县政府性基金预算支出预算表</t>
    </r>
  </si>
  <si>
    <r>
      <t>2017</t>
    </r>
    <r>
      <rPr>
        <sz val="18"/>
        <color indexed="8"/>
        <rFont val="华文中宋"/>
        <family val="0"/>
      </rPr>
      <t>年五华县社会保险基金预算收入预算表</t>
    </r>
  </si>
  <si>
    <r>
      <t>2017</t>
    </r>
    <r>
      <rPr>
        <sz val="18"/>
        <color indexed="8"/>
        <rFont val="华文中宋"/>
        <family val="0"/>
      </rPr>
      <t>年五华县社会保险基金预算支出预算表</t>
    </r>
  </si>
  <si>
    <r>
      <t>2017</t>
    </r>
    <r>
      <rPr>
        <sz val="18"/>
        <color indexed="8"/>
        <rFont val="华文中宋"/>
        <family val="0"/>
      </rPr>
      <t>年五华县社会保险基金结余预算表</t>
    </r>
  </si>
  <si>
    <r>
      <t>2017</t>
    </r>
    <r>
      <rPr>
        <sz val="18"/>
        <rFont val="华文中宋"/>
        <family val="0"/>
      </rPr>
      <t>年五华县“三公经费”财政拨款支出预算表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</si>
  <si>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计</t>
    </r>
  </si>
  <si>
    <t>金额单位：元</t>
  </si>
  <si>
    <t>2016年执行数</t>
  </si>
  <si>
    <t>2017年预算数</t>
  </si>
  <si>
    <t>项   目</t>
  </si>
  <si>
    <t>项    目</t>
  </si>
  <si>
    <r>
      <t>2017</t>
    </r>
    <r>
      <rPr>
        <sz val="12"/>
        <rFont val="黑体"/>
        <family val="0"/>
      </rPr>
      <t>年
预算数</t>
    </r>
  </si>
  <si>
    <r>
      <t>2016</t>
    </r>
    <r>
      <rPr>
        <sz val="12"/>
        <rFont val="黑体"/>
        <family val="0"/>
      </rPr>
      <t>年
收入实绩</t>
    </r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</si>
</sst>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_ * #,##0.0_ ;_ * \-#,##0.0_ ;_ * &quot;-&quot;??_ ;_ @_ "/>
    <numFmt numFmtId="196" formatCode="_ * #,##0_ ;_ * \-#,##0_ ;_ * &quot;-&quot;??_ ;_ @_ "/>
    <numFmt numFmtId="197" formatCode="#,##0_ ;[Red]\-#,##0\ "/>
    <numFmt numFmtId="198" formatCode="0.00_);[Red]\(0.00\)"/>
    <numFmt numFmtId="199" formatCode=";;"/>
    <numFmt numFmtId="200" formatCode="#,##0.00_ "/>
    <numFmt numFmtId="201" formatCode="* #,##0;* \-#,##0;* &quot;-&quot;;@"/>
    <numFmt numFmtId="202" formatCode="* #,##0.00;* \-#,##0.00;* &quot;-&quot;??;@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sz val="11"/>
      <name val="仿宋_GB2312"/>
      <family val="3"/>
    </font>
    <font>
      <sz val="18"/>
      <name val="华文中宋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Times New Roman"/>
      <family val="1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8"/>
      <color indexed="8"/>
      <name val="Times New Roman"/>
      <family val="1"/>
    </font>
    <font>
      <sz val="18"/>
      <color indexed="8"/>
      <name val="华文中宋"/>
      <family val="0"/>
    </font>
    <font>
      <sz val="10"/>
      <name val="Times New Roman"/>
      <family val="1"/>
    </font>
    <font>
      <sz val="12"/>
      <color indexed="8"/>
      <name val="黑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sz val="11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宋体"/>
      <family val="0"/>
    </font>
    <font>
      <sz val="18"/>
      <color theme="1"/>
      <name val="Times New Roman"/>
      <family val="1"/>
    </font>
    <font>
      <sz val="12"/>
      <color theme="1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40" applyNumberFormat="1" applyFont="1" applyFill="1" applyBorder="1" applyAlignment="1" applyProtection="1">
      <alignment horizontal="center" vertical="center"/>
      <protection/>
    </xf>
    <xf numFmtId="0" fontId="23" fillId="0" borderId="11" xfId="4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44" applyNumberFormat="1" applyFont="1" applyFill="1" applyBorder="1" applyAlignment="1" applyProtection="1">
      <alignment horizontal="center" vertical="center"/>
      <protection/>
    </xf>
    <xf numFmtId="0" fontId="21" fillId="0" borderId="12" xfId="4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41" applyFont="1" applyFill="1" applyAlignment="1">
      <alignment vertical="center"/>
      <protection/>
    </xf>
    <xf numFmtId="0" fontId="21" fillId="0" borderId="0" xfId="41" applyFont="1" applyFill="1" applyAlignment="1">
      <alignment vertical="center"/>
      <protection/>
    </xf>
    <xf numFmtId="0" fontId="45" fillId="0" borderId="0" xfId="41" applyFont="1" applyFill="1" applyAlignment="1">
      <alignment vertical="center"/>
      <protection/>
    </xf>
    <xf numFmtId="0" fontId="21" fillId="0" borderId="10" xfId="41" applyFont="1" applyFill="1" applyBorder="1" applyAlignment="1">
      <alignment horizontal="center" vertical="center"/>
      <protection/>
    </xf>
    <xf numFmtId="0" fontId="21" fillId="0" borderId="10" xfId="4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201" fontId="23" fillId="0" borderId="10" xfId="41" applyNumberFormat="1" applyFont="1" applyFill="1" applyBorder="1" applyAlignment="1">
      <alignment horizontal="center" vertical="center"/>
      <protection/>
    </xf>
    <xf numFmtId="3" fontId="22" fillId="0" borderId="10" xfId="41" applyNumberFormat="1" applyFont="1" applyFill="1" applyBorder="1" applyAlignment="1" applyProtection="1">
      <alignment vertical="center"/>
      <protection/>
    </xf>
    <xf numFmtId="201" fontId="23" fillId="0" borderId="10" xfId="58" applyNumberFormat="1" applyFont="1" applyFill="1" applyBorder="1" applyAlignment="1">
      <alignment horizontal="right" vertical="center"/>
    </xf>
    <xf numFmtId="0" fontId="22" fillId="0" borderId="10" xfId="4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vertical="center"/>
      <protection/>
    </xf>
    <xf numFmtId="0" fontId="22" fillId="0" borderId="10" xfId="41" applyFont="1" applyFill="1" applyBorder="1" applyAlignment="1">
      <alignment vertical="center" shrinkToFit="1"/>
      <protection/>
    </xf>
    <xf numFmtId="0" fontId="30" fillId="0" borderId="10" xfId="41" applyFont="1" applyFill="1" applyBorder="1" applyAlignment="1">
      <alignment vertical="center" wrapText="1"/>
      <protection/>
    </xf>
    <xf numFmtId="3" fontId="44" fillId="0" borderId="10" xfId="40" applyNumberFormat="1" applyFont="1" applyFill="1" applyBorder="1" applyAlignment="1" applyProtection="1">
      <alignment vertical="center"/>
      <protection/>
    </xf>
    <xf numFmtId="0" fontId="24" fillId="0" borderId="0" xfId="41" applyFont="1" applyFill="1" applyAlignment="1">
      <alignment horizontal="center" shrinkToFit="1"/>
      <protection/>
    </xf>
    <xf numFmtId="0" fontId="24" fillId="0" borderId="0" xfId="41" applyFont="1" applyFill="1" applyAlignment="1">
      <alignment horizontal="right" shrinkToFit="1"/>
      <protection/>
    </xf>
    <xf numFmtId="0" fontId="24" fillId="0" borderId="0" xfId="41" applyFont="1" applyFill="1" applyAlignment="1">
      <alignment shrinkToFi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3" xfId="41" applyFont="1" applyFill="1" applyBorder="1" applyAlignment="1">
      <alignment horizontal="center" vertical="center"/>
      <protection/>
    </xf>
    <xf numFmtId="201" fontId="23" fillId="0" borderId="10" xfId="59" applyNumberFormat="1" applyFont="1" applyFill="1" applyBorder="1" applyAlignment="1" applyProtection="1">
      <alignment horizontal="right" vertical="center" shrinkToFit="1"/>
      <protection/>
    </xf>
    <xf numFmtId="0" fontId="24" fillId="0" borderId="10" xfId="41" applyFont="1" applyFill="1" applyBorder="1" applyAlignment="1">
      <alignment shrinkToFit="1"/>
      <protection/>
    </xf>
    <xf numFmtId="0" fontId="23" fillId="0" borderId="10" xfId="41" applyNumberFormat="1" applyFont="1" applyFill="1" applyBorder="1" applyAlignment="1" applyProtection="1">
      <alignment horizontal="left" vertical="center" shrinkToFit="1"/>
      <protection/>
    </xf>
    <xf numFmtId="0" fontId="22" fillId="0" borderId="10" xfId="41" applyNumberFormat="1" applyFont="1" applyFill="1" applyBorder="1" applyAlignment="1" applyProtection="1">
      <alignment horizontal="left" vertical="center" shrinkToFit="1"/>
      <protection/>
    </xf>
    <xf numFmtId="0" fontId="24" fillId="0" borderId="10" xfId="41" applyNumberFormat="1" applyFont="1" applyFill="1" applyBorder="1" applyAlignment="1" applyProtection="1">
      <alignment horizontal="left" vertical="center" shrinkToFit="1"/>
      <protection/>
    </xf>
    <xf numFmtId="0" fontId="31" fillId="0" borderId="10" xfId="41" applyNumberFormat="1" applyFont="1" applyFill="1" applyBorder="1" applyAlignment="1" applyProtection="1">
      <alignment horizontal="left" vertical="center" shrinkToFit="1"/>
      <protection/>
    </xf>
    <xf numFmtId="201" fontId="23" fillId="24" borderId="10" xfId="59" applyNumberFormat="1" applyFont="1" applyFill="1" applyBorder="1" applyAlignment="1" applyProtection="1">
      <alignment horizontal="right" vertical="center" shrinkToFit="1"/>
      <protection/>
    </xf>
    <xf numFmtId="0" fontId="0" fillId="0" borderId="0" xfId="41" applyFont="1" applyFill="1" applyAlignment="1">
      <alignment shrinkToFit="1"/>
      <protection/>
    </xf>
    <xf numFmtId="0" fontId="41" fillId="0" borderId="0" xfId="43">
      <alignment vertical="center"/>
      <protection/>
    </xf>
    <xf numFmtId="0" fontId="41" fillId="0" borderId="14" xfId="43" applyBorder="1" applyAlignment="1">
      <alignment horizontal="left" vertical="center" wrapText="1"/>
      <protection/>
    </xf>
    <xf numFmtId="184" fontId="41" fillId="24" borderId="14" xfId="43" applyNumberFormat="1" applyFill="1" applyBorder="1" applyAlignment="1">
      <alignment horizontal="right" vertical="center" wrapText="1"/>
      <protection/>
    </xf>
    <xf numFmtId="184" fontId="41" fillId="0" borderId="14" xfId="43" applyNumberFormat="1" applyFill="1" applyBorder="1" applyAlignment="1">
      <alignment horizontal="right" wrapText="1"/>
      <protection/>
    </xf>
    <xf numFmtId="184" fontId="41" fillId="0" borderId="10" xfId="43" applyNumberFormat="1" applyFill="1" applyBorder="1" applyAlignment="1">
      <alignment horizontal="center" vertical="center" wrapText="1"/>
      <protection/>
    </xf>
    <xf numFmtId="0" fontId="41" fillId="0" borderId="0" xfId="43" applyAlignment="1">
      <alignment horizontal="center" vertical="center"/>
      <protection/>
    </xf>
    <xf numFmtId="0" fontId="41" fillId="0" borderId="10" xfId="43" applyBorder="1" applyAlignment="1">
      <alignment horizontal="left" vertical="center" wrapText="1"/>
      <protection/>
    </xf>
    <xf numFmtId="184" fontId="46" fillId="24" borderId="10" xfId="43" applyNumberFormat="1" applyFont="1" applyFill="1" applyBorder="1" applyAlignment="1">
      <alignment vertical="center" wrapText="1"/>
      <protection/>
    </xf>
    <xf numFmtId="184" fontId="32" fillId="24" borderId="15" xfId="43" applyNumberFormat="1" applyFont="1" applyFill="1" applyBorder="1" applyAlignment="1" applyProtection="1">
      <alignment vertical="center"/>
      <protection/>
    </xf>
    <xf numFmtId="184" fontId="32" fillId="0" borderId="15" xfId="43" applyNumberFormat="1" applyFont="1" applyFill="1" applyBorder="1" applyAlignment="1" applyProtection="1">
      <alignment vertical="center"/>
      <protection/>
    </xf>
    <xf numFmtId="184" fontId="32" fillId="0" borderId="16" xfId="43" applyNumberFormat="1" applyFont="1" applyFill="1" applyBorder="1" applyAlignment="1" applyProtection="1">
      <alignment vertical="center"/>
      <protection/>
    </xf>
    <xf numFmtId="184" fontId="46" fillId="0" borderId="10" xfId="43" applyNumberFormat="1" applyFont="1" applyFill="1" applyBorder="1" applyAlignment="1">
      <alignment vertical="center" wrapText="1"/>
      <protection/>
    </xf>
    <xf numFmtId="184" fontId="32" fillId="24" borderId="17" xfId="43" applyNumberFormat="1" applyFont="1" applyFill="1" applyBorder="1" applyAlignment="1" applyProtection="1">
      <alignment vertical="center"/>
      <protection/>
    </xf>
    <xf numFmtId="184" fontId="32" fillId="24" borderId="18" xfId="43" applyNumberFormat="1" applyFont="1" applyFill="1" applyBorder="1" applyAlignment="1" applyProtection="1">
      <alignment vertical="center"/>
      <protection/>
    </xf>
    <xf numFmtId="184" fontId="32" fillId="24" borderId="19" xfId="43" applyNumberFormat="1" applyFont="1" applyFill="1" applyBorder="1" applyAlignment="1" applyProtection="1">
      <alignment vertical="center"/>
      <protection/>
    </xf>
    <xf numFmtId="184" fontId="32" fillId="0" borderId="10" xfId="43" applyNumberFormat="1" applyFont="1" applyFill="1" applyBorder="1" applyAlignment="1" applyProtection="1">
      <alignment vertical="center"/>
      <protection/>
    </xf>
    <xf numFmtId="0" fontId="41" fillId="0" borderId="10" xfId="43" applyBorder="1" applyAlignment="1">
      <alignment horizontal="left" vertical="center"/>
      <protection/>
    </xf>
    <xf numFmtId="184" fontId="46" fillId="24" borderId="10" xfId="43" applyNumberFormat="1" applyFont="1" applyFill="1" applyBorder="1" applyAlignment="1">
      <alignment horizontal="right" vertical="center" wrapText="1"/>
      <protection/>
    </xf>
    <xf numFmtId="0" fontId="41" fillId="0" borderId="0" xfId="43" applyAlignment="1">
      <alignment horizontal="left" vertical="center"/>
      <protection/>
    </xf>
    <xf numFmtId="184" fontId="41" fillId="24" borderId="0" xfId="43" applyNumberFormat="1" applyFill="1" applyAlignment="1">
      <alignment horizontal="right" vertical="center"/>
      <protection/>
    </xf>
    <xf numFmtId="184" fontId="41" fillId="0" borderId="0" xfId="43" applyNumberFormat="1" applyFill="1" applyAlignment="1">
      <alignment horizontal="right" vertical="center"/>
      <protection/>
    </xf>
    <xf numFmtId="184" fontId="41" fillId="0" borderId="14" xfId="43" applyNumberFormat="1" applyFill="1" applyBorder="1" applyAlignment="1">
      <alignment horizontal="center" vertical="center" wrapText="1"/>
      <protection/>
    </xf>
    <xf numFmtId="184" fontId="47" fillId="0" borderId="10" xfId="43" applyNumberFormat="1" applyFont="1" applyFill="1" applyBorder="1" applyAlignment="1">
      <alignment horizontal="right" vertical="center" wrapText="1"/>
      <protection/>
    </xf>
    <xf numFmtId="184" fontId="46" fillId="0" borderId="10" xfId="43" applyNumberFormat="1" applyFont="1" applyFill="1" applyBorder="1" applyAlignment="1">
      <alignment horizontal="right" vertical="center" wrapText="1"/>
      <protection/>
    </xf>
    <xf numFmtId="184" fontId="28" fillId="0" borderId="16" xfId="43" applyNumberFormat="1" applyFont="1" applyFill="1" applyBorder="1" applyAlignment="1" applyProtection="1">
      <alignment horizontal="right" vertical="center"/>
      <protection/>
    </xf>
    <xf numFmtId="184" fontId="28" fillId="0" borderId="15" xfId="43" applyNumberFormat="1" applyFont="1" applyFill="1" applyBorder="1" applyAlignment="1" applyProtection="1">
      <alignment horizontal="right" vertical="center"/>
      <protection/>
    </xf>
    <xf numFmtId="184" fontId="28" fillId="0" borderId="20" xfId="43" applyNumberFormat="1" applyFont="1" applyFill="1" applyBorder="1" applyAlignment="1" applyProtection="1">
      <alignment horizontal="right" vertical="center"/>
      <protection/>
    </xf>
    <xf numFmtId="184" fontId="28" fillId="0" borderId="10" xfId="43" applyNumberFormat="1" applyFont="1" applyFill="1" applyBorder="1" applyAlignment="1" applyProtection="1">
      <alignment horizontal="right" vertical="center"/>
      <protection/>
    </xf>
    <xf numFmtId="184" fontId="28" fillId="0" borderId="19" xfId="43" applyNumberFormat="1" applyFont="1" applyFill="1" applyBorder="1" applyAlignment="1" applyProtection="1">
      <alignment horizontal="right" vertical="center"/>
      <protection/>
    </xf>
    <xf numFmtId="184" fontId="41" fillId="0" borderId="0" xfId="43" applyNumberFormat="1" applyFill="1" applyAlignment="1">
      <alignment horizontal="center" vertical="center"/>
      <protection/>
    </xf>
    <xf numFmtId="0" fontId="41" fillId="0" borderId="0" xfId="43" applyNumberFormat="1">
      <alignment vertical="center"/>
      <protection/>
    </xf>
    <xf numFmtId="184" fontId="47" fillId="24" borderId="10" xfId="43" applyNumberFormat="1" applyFont="1" applyFill="1" applyBorder="1" applyAlignment="1">
      <alignment horizontal="right" vertical="center" wrapText="1"/>
      <protection/>
    </xf>
    <xf numFmtId="184" fontId="41" fillId="25" borderId="10" xfId="43" applyNumberFormat="1" applyFill="1" applyBorder="1" applyAlignment="1">
      <alignment horizontal="center" vertical="center" wrapText="1"/>
      <protection/>
    </xf>
    <xf numFmtId="184" fontId="41" fillId="0" borderId="0" xfId="43" applyNumberFormat="1">
      <alignment vertical="center"/>
      <protection/>
    </xf>
    <xf numFmtId="184" fontId="41" fillId="25" borderId="0" xfId="43" applyNumberFormat="1" applyFill="1">
      <alignment vertical="center"/>
      <protection/>
    </xf>
    <xf numFmtId="184" fontId="28" fillId="24" borderId="15" xfId="43" applyNumberFormat="1" applyFont="1" applyFill="1" applyBorder="1" applyAlignment="1" applyProtection="1">
      <alignment horizontal="right" vertical="center"/>
      <protection/>
    </xf>
    <xf numFmtId="184" fontId="28" fillId="24" borderId="20" xfId="43" applyNumberFormat="1" applyFont="1" applyFill="1" applyBorder="1" applyAlignment="1" applyProtection="1">
      <alignment horizontal="right" vertical="center"/>
      <protection/>
    </xf>
    <xf numFmtId="0" fontId="21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194" fontId="25" fillId="0" borderId="14" xfId="40" applyNumberFormat="1" applyFont="1" applyFill="1" applyBorder="1" applyAlignment="1">
      <alignment horizontal="right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left" vertical="center"/>
      <protection/>
    </xf>
    <xf numFmtId="196" fontId="0" fillId="0" borderId="10" xfId="56" applyNumberFormat="1" applyFont="1" applyFill="1" applyBorder="1" applyAlignment="1">
      <alignment vertical="center"/>
    </xf>
    <xf numFmtId="196" fontId="23" fillId="0" borderId="10" xfId="56" applyNumberFormat="1" applyFont="1" applyFill="1" applyBorder="1" applyAlignment="1">
      <alignment vertical="center"/>
    </xf>
    <xf numFmtId="196" fontId="47" fillId="0" borderId="10" xfId="56" applyNumberFormat="1" applyFont="1" applyFill="1" applyBorder="1" applyAlignment="1">
      <alignment vertical="center"/>
    </xf>
    <xf numFmtId="0" fontId="0" fillId="0" borderId="10" xfId="40" applyFont="1" applyFill="1" applyBorder="1" applyAlignment="1">
      <alignment vertical="center"/>
      <protection/>
    </xf>
    <xf numFmtId="196" fontId="48" fillId="0" borderId="10" xfId="56" applyNumberFormat="1" applyFont="1" applyFill="1" applyBorder="1" applyAlignment="1">
      <alignment vertical="center"/>
    </xf>
    <xf numFmtId="0" fontId="23" fillId="0" borderId="10" xfId="40" applyFont="1" applyFill="1" applyBorder="1" applyAlignment="1">
      <alignment vertical="center"/>
      <protection/>
    </xf>
    <xf numFmtId="196" fontId="49" fillId="0" borderId="10" xfId="56" applyNumberFormat="1" applyFont="1" applyFill="1" applyBorder="1" applyAlignment="1">
      <alignment vertical="center"/>
    </xf>
    <xf numFmtId="3" fontId="47" fillId="0" borderId="10" xfId="40" applyNumberFormat="1" applyFont="1" applyFill="1" applyBorder="1" applyAlignment="1" applyProtection="1">
      <alignment horizontal="left" vertical="center"/>
      <protection/>
    </xf>
    <xf numFmtId="196" fontId="0" fillId="0" borderId="10" xfId="56" applyNumberFormat="1" applyFont="1" applyFill="1" applyBorder="1" applyAlignment="1">
      <alignment horizontal="center" vertical="center"/>
    </xf>
    <xf numFmtId="196" fontId="23" fillId="0" borderId="10" xfId="56" applyNumberFormat="1" applyFont="1" applyFill="1" applyBorder="1" applyAlignment="1">
      <alignment horizontal="center" vertical="center"/>
    </xf>
    <xf numFmtId="194" fontId="25" fillId="0" borderId="0" xfId="40" applyNumberFormat="1" applyFont="1" applyFill="1" applyBorder="1" applyAlignment="1">
      <alignment horizontal="right"/>
      <protection/>
    </xf>
    <xf numFmtId="0" fontId="21" fillId="0" borderId="11" xfId="40" applyFont="1" applyFill="1" applyBorder="1" applyAlignment="1">
      <alignment horizontal="center" vertical="center"/>
      <protection/>
    </xf>
    <xf numFmtId="196" fontId="22" fillId="0" borderId="10" xfId="56" applyNumberFormat="1" applyFont="1" applyFill="1" applyBorder="1" applyAlignment="1">
      <alignment horizontal="left" vertical="center"/>
    </xf>
    <xf numFmtId="196" fontId="23" fillId="0" borderId="10" xfId="56" applyNumberFormat="1" applyFont="1" applyFill="1" applyBorder="1" applyAlignment="1">
      <alignment horizontal="left" vertical="center"/>
    </xf>
    <xf numFmtId="0" fontId="48" fillId="0" borderId="10" xfId="40" applyFont="1" applyFill="1" applyBorder="1" applyAlignment="1">
      <alignment horizontal="left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20" fillId="0" borderId="0" xfId="40">
      <alignment/>
      <protection/>
    </xf>
    <xf numFmtId="0" fontId="31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right"/>
      <protection/>
    </xf>
    <xf numFmtId="0" fontId="21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41" fontId="23" fillId="0" borderId="10" xfId="60" applyFont="1" applyFill="1" applyBorder="1" applyAlignment="1">
      <alignment horizontal="right" vertical="center" wrapText="1"/>
    </xf>
    <xf numFmtId="0" fontId="0" fillId="0" borderId="10" xfId="40" applyFont="1" applyBorder="1" applyAlignment="1">
      <alignment vertical="center"/>
      <protection/>
    </xf>
    <xf numFmtId="0" fontId="23" fillId="0" borderId="10" xfId="40" applyFont="1" applyBorder="1" applyAlignment="1">
      <alignment horizontal="right" vertical="center"/>
      <protection/>
    </xf>
    <xf numFmtId="0" fontId="24" fillId="0" borderId="0" xfId="40" applyFont="1">
      <alignment/>
      <protection/>
    </xf>
    <xf numFmtId="41" fontId="24" fillId="0" borderId="0" xfId="40" applyNumberFormat="1" applyFont="1">
      <alignment/>
      <protection/>
    </xf>
    <xf numFmtId="0" fontId="0" fillId="0" borderId="10" xfId="40" applyFont="1" applyBorder="1" applyAlignment="1">
      <alignment vertical="center" wrapText="1" shrinkToFit="1"/>
      <protection/>
    </xf>
    <xf numFmtId="0" fontId="23" fillId="0" borderId="10" xfId="40" applyFont="1" applyBorder="1" applyAlignment="1">
      <alignment horizontal="right" vertical="center" wrapText="1" shrinkToFit="1"/>
      <protection/>
    </xf>
    <xf numFmtId="0" fontId="4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96" fontId="23" fillId="0" borderId="10" xfId="55" applyNumberFormat="1" applyFont="1" applyFill="1" applyBorder="1" applyAlignment="1">
      <alignment horizontal="right" vertical="center" wrapText="1"/>
    </xf>
    <xf numFmtId="183" fontId="23" fillId="0" borderId="10" xfId="55" applyNumberFormat="1" applyFont="1" applyFill="1" applyBorder="1" applyAlignment="1">
      <alignment horizontal="right" vertical="center" wrapText="1"/>
    </xf>
    <xf numFmtId="196" fontId="47" fillId="0" borderId="10" xfId="55" applyNumberFormat="1" applyFont="1" applyFill="1" applyBorder="1" applyAlignment="1">
      <alignment horizontal="right" vertical="center" wrapText="1"/>
    </xf>
    <xf numFmtId="183" fontId="47" fillId="0" borderId="10" xfId="55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196" fontId="48" fillId="0" borderId="10" xfId="55" applyNumberFormat="1" applyFont="1" applyFill="1" applyBorder="1" applyAlignment="1">
      <alignment horizontal="right" vertical="center" wrapText="1"/>
    </xf>
    <xf numFmtId="183" fontId="48" fillId="0" borderId="10" xfId="55" applyNumberFormat="1" applyFont="1" applyFill="1" applyBorder="1" applyAlignment="1">
      <alignment horizontal="right" vertical="center" wrapText="1"/>
    </xf>
    <xf numFmtId="196" fontId="23" fillId="0" borderId="10" xfId="55" applyNumberFormat="1" applyFont="1" applyFill="1" applyBorder="1" applyAlignment="1" applyProtection="1">
      <alignment horizontal="right" vertical="center" wrapText="1"/>
      <protection/>
    </xf>
    <xf numFmtId="196" fontId="23" fillId="0" borderId="10" xfId="44" applyNumberFormat="1" applyFont="1" applyFill="1" applyBorder="1" applyAlignment="1" applyProtection="1">
      <alignment horizontal="right" vertical="center" wrapText="1"/>
      <protection/>
    </xf>
    <xf numFmtId="0" fontId="41" fillId="0" borderId="10" xfId="43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/>
    </xf>
    <xf numFmtId="194" fontId="25" fillId="0" borderId="14" xfId="0" applyNumberFormat="1" applyFont="1" applyFill="1" applyBorder="1" applyAlignment="1">
      <alignment horizontal="right"/>
    </xf>
    <xf numFmtId="0" fontId="24" fillId="0" borderId="14" xfId="40" applyFont="1" applyBorder="1" applyAlignment="1">
      <alignment horizontal="center"/>
      <protection/>
    </xf>
    <xf numFmtId="0" fontId="27" fillId="0" borderId="0" xfId="0" applyFont="1" applyAlignment="1">
      <alignment horizontal="center" vertical="center"/>
    </xf>
    <xf numFmtId="194" fontId="45" fillId="0" borderId="14" xfId="41" applyNumberFormat="1" applyFont="1" applyFill="1" applyBorder="1" applyAlignment="1">
      <alignment horizontal="right"/>
      <protection/>
    </xf>
    <xf numFmtId="0" fontId="22" fillId="0" borderId="21" xfId="41" applyNumberFormat="1" applyFont="1" applyFill="1" applyBorder="1" applyAlignment="1" applyProtection="1">
      <alignment horizontal="center" vertical="center" shrinkToFit="1"/>
      <protection/>
    </xf>
    <xf numFmtId="0" fontId="22" fillId="0" borderId="22" xfId="41" applyNumberFormat="1" applyFont="1" applyFill="1" applyBorder="1" applyAlignment="1" applyProtection="1">
      <alignment horizontal="center" vertical="center" shrinkToFit="1"/>
      <protection/>
    </xf>
    <xf numFmtId="0" fontId="27" fillId="0" borderId="0" xfId="40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0" fontId="50" fillId="0" borderId="0" xfId="43" applyFont="1" applyAlignment="1">
      <alignment horizontal="center" vertical="center"/>
      <protection/>
    </xf>
    <xf numFmtId="0" fontId="27" fillId="0" borderId="0" xfId="40" applyNumberFormat="1" applyFont="1" applyFill="1" applyAlignment="1" applyProtection="1">
      <alignment horizontal="center" vertical="center"/>
      <protection/>
    </xf>
    <xf numFmtId="0" fontId="31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18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51" fillId="0" borderId="10" xfId="43" applyFont="1" applyBorder="1" applyAlignment="1">
      <alignment horizontal="center" vertical="center" wrapText="1"/>
      <protection/>
    </xf>
    <xf numFmtId="184" fontId="51" fillId="24" borderId="10" xfId="43" applyNumberFormat="1" applyFont="1" applyFill="1" applyBorder="1" applyAlignment="1">
      <alignment horizontal="center" vertical="center" wrapText="1"/>
      <protection/>
    </xf>
    <xf numFmtId="184" fontId="51" fillId="0" borderId="10" xfId="43" applyNumberFormat="1" applyFont="1" applyFill="1" applyBorder="1" applyAlignment="1">
      <alignment horizontal="center" vertical="center" wrapText="1"/>
      <protection/>
    </xf>
    <xf numFmtId="0" fontId="51" fillId="0" borderId="10" xfId="4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录入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2" xfId="56"/>
    <cellStyle name="Comma [0]" xfId="57"/>
    <cellStyle name="千位分隔[0] 2" xfId="58"/>
    <cellStyle name="千位分隔[0] 3" xfId="59"/>
    <cellStyle name="千位分隔[0] 4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A1">
      <pane ySplit="3" topLeftCell="A4" activePane="bottomLeft" state="frozen"/>
      <selection pane="topLeft" activeCell="F42" sqref="F42"/>
      <selection pane="bottomLeft" activeCell="A3" sqref="A3:IV3"/>
    </sheetView>
  </sheetViews>
  <sheetFormatPr defaultColWidth="9.00390625" defaultRowHeight="14.25"/>
  <cols>
    <col min="1" max="1" width="36.875" style="2" customWidth="1"/>
    <col min="2" max="5" width="11.625" style="2" customWidth="1"/>
    <col min="6" max="16384" width="9.00390625" style="2" customWidth="1"/>
  </cols>
  <sheetData>
    <row r="1" spans="1:5" s="1" customFormat="1" ht="34.5" customHeight="1">
      <c r="A1" s="127" t="s">
        <v>658</v>
      </c>
      <c r="B1" s="127"/>
      <c r="C1" s="127"/>
      <c r="D1" s="127"/>
      <c r="E1" s="127"/>
    </row>
    <row r="2" spans="1:5" ht="19.5" customHeight="1">
      <c r="A2" s="1"/>
      <c r="D2" s="128" t="s">
        <v>40</v>
      </c>
      <c r="E2" s="128"/>
    </row>
    <row r="3" spans="1:5" s="8" customFormat="1" ht="42" customHeight="1">
      <c r="A3" s="7" t="s">
        <v>45</v>
      </c>
      <c r="B3" s="149" t="s">
        <v>673</v>
      </c>
      <c r="C3" s="149" t="s">
        <v>674</v>
      </c>
      <c r="D3" s="7" t="s">
        <v>43</v>
      </c>
      <c r="E3" s="7" t="s">
        <v>44</v>
      </c>
    </row>
    <row r="4" spans="1:5" ht="22.5" customHeight="1">
      <c r="A4" s="3" t="s">
        <v>475</v>
      </c>
      <c r="B4" s="117">
        <f>B5+B20</f>
        <v>79372</v>
      </c>
      <c r="C4" s="117">
        <f>C5+C20</f>
        <v>69018</v>
      </c>
      <c r="D4" s="117">
        <f aca="true" t="shared" si="0" ref="D4:D25">B4-C4</f>
        <v>10354</v>
      </c>
      <c r="E4" s="118">
        <f aca="true" t="shared" si="1" ref="E4:E25">D4/C4*100</f>
        <v>15.001883566605814</v>
      </c>
    </row>
    <row r="5" spans="1:5" ht="19.5" customHeight="1">
      <c r="A5" s="3" t="s">
        <v>20</v>
      </c>
      <c r="B5" s="117">
        <f>SUM(B6:B19)</f>
        <v>60620</v>
      </c>
      <c r="C5" s="117">
        <f>SUM(C6:C19)</f>
        <v>50266</v>
      </c>
      <c r="D5" s="117">
        <f t="shared" si="0"/>
        <v>10354</v>
      </c>
      <c r="E5" s="118">
        <f t="shared" si="1"/>
        <v>20.598416424621018</v>
      </c>
    </row>
    <row r="6" spans="1:5" ht="19.5" customHeight="1">
      <c r="A6" s="3" t="s">
        <v>0</v>
      </c>
      <c r="B6" s="117">
        <v>20590</v>
      </c>
      <c r="C6" s="117">
        <v>11142</v>
      </c>
      <c r="D6" s="117">
        <f t="shared" si="0"/>
        <v>9448</v>
      </c>
      <c r="E6" s="118">
        <f t="shared" si="1"/>
        <v>84.7962663794651</v>
      </c>
    </row>
    <row r="7" spans="1:5" ht="19.5" customHeight="1">
      <c r="A7" s="3" t="s">
        <v>1</v>
      </c>
      <c r="B7" s="117"/>
      <c r="C7" s="117">
        <v>8142</v>
      </c>
      <c r="D7" s="117">
        <f t="shared" si="0"/>
        <v>-8142</v>
      </c>
      <c r="E7" s="118">
        <f t="shared" si="1"/>
        <v>-100</v>
      </c>
    </row>
    <row r="8" spans="1:5" ht="19.5" customHeight="1">
      <c r="A8" s="3" t="s">
        <v>2</v>
      </c>
      <c r="B8" s="117">
        <v>4810</v>
      </c>
      <c r="C8" s="117">
        <v>4556</v>
      </c>
      <c r="D8" s="117">
        <f t="shared" si="0"/>
        <v>254</v>
      </c>
      <c r="E8" s="118">
        <f t="shared" si="1"/>
        <v>5.5750658472344155</v>
      </c>
    </row>
    <row r="9" spans="1:7" ht="19.5" customHeight="1">
      <c r="A9" s="3" t="s">
        <v>3</v>
      </c>
      <c r="B9" s="117">
        <v>940</v>
      </c>
      <c r="C9" s="117">
        <v>1217</v>
      </c>
      <c r="D9" s="117">
        <f t="shared" si="0"/>
        <v>-277</v>
      </c>
      <c r="E9" s="118">
        <f t="shared" si="1"/>
        <v>-22.76088742810189</v>
      </c>
      <c r="G9" s="116" t="s">
        <v>655</v>
      </c>
    </row>
    <row r="10" spans="1:5" ht="19.5" customHeight="1">
      <c r="A10" s="3" t="s">
        <v>4</v>
      </c>
      <c r="B10" s="117">
        <v>500</v>
      </c>
      <c r="C10" s="117">
        <v>813</v>
      </c>
      <c r="D10" s="117">
        <f t="shared" si="0"/>
        <v>-313</v>
      </c>
      <c r="E10" s="118">
        <f t="shared" si="1"/>
        <v>-38.49938499384994</v>
      </c>
    </row>
    <row r="11" spans="1:5" ht="19.5" customHeight="1">
      <c r="A11" s="3" t="s">
        <v>5</v>
      </c>
      <c r="B11" s="117">
        <v>2449</v>
      </c>
      <c r="C11" s="117">
        <v>2690</v>
      </c>
      <c r="D11" s="117">
        <f t="shared" si="0"/>
        <v>-241</v>
      </c>
      <c r="E11" s="118">
        <f t="shared" si="1"/>
        <v>-8.95910780669145</v>
      </c>
    </row>
    <row r="12" spans="1:5" ht="19.5" customHeight="1">
      <c r="A12" s="3" t="s">
        <v>6</v>
      </c>
      <c r="B12" s="117">
        <v>1082</v>
      </c>
      <c r="C12" s="117">
        <v>1112</v>
      </c>
      <c r="D12" s="117">
        <f t="shared" si="0"/>
        <v>-30</v>
      </c>
      <c r="E12" s="118">
        <f t="shared" si="1"/>
        <v>-2.697841726618705</v>
      </c>
    </row>
    <row r="13" spans="1:5" ht="19.5" customHeight="1">
      <c r="A13" s="3" t="s">
        <v>7</v>
      </c>
      <c r="B13" s="117">
        <v>723</v>
      </c>
      <c r="C13" s="117">
        <v>915</v>
      </c>
      <c r="D13" s="117">
        <f t="shared" si="0"/>
        <v>-192</v>
      </c>
      <c r="E13" s="118">
        <f t="shared" si="1"/>
        <v>-20.983606557377048</v>
      </c>
    </row>
    <row r="14" spans="1:5" ht="19.5" customHeight="1">
      <c r="A14" s="3" t="s">
        <v>8</v>
      </c>
      <c r="B14" s="117">
        <v>1850</v>
      </c>
      <c r="C14" s="117">
        <v>1925</v>
      </c>
      <c r="D14" s="117">
        <f t="shared" si="0"/>
        <v>-75</v>
      </c>
      <c r="E14" s="118">
        <f t="shared" si="1"/>
        <v>-3.896103896103896</v>
      </c>
    </row>
    <row r="15" spans="1:5" ht="19.5" customHeight="1">
      <c r="A15" s="3" t="s">
        <v>9</v>
      </c>
      <c r="B15" s="117">
        <v>2250</v>
      </c>
      <c r="C15" s="117">
        <v>5135</v>
      </c>
      <c r="D15" s="117">
        <f t="shared" si="0"/>
        <v>-2885</v>
      </c>
      <c r="E15" s="118">
        <f t="shared" si="1"/>
        <v>-56.183057448880234</v>
      </c>
    </row>
    <row r="16" spans="1:5" ht="19.5" customHeight="1">
      <c r="A16" s="3" t="s">
        <v>10</v>
      </c>
      <c r="B16" s="117">
        <v>1350</v>
      </c>
      <c r="C16" s="117">
        <v>1276</v>
      </c>
      <c r="D16" s="117">
        <f t="shared" si="0"/>
        <v>74</v>
      </c>
      <c r="E16" s="118">
        <f t="shared" si="1"/>
        <v>5.799373040752351</v>
      </c>
    </row>
    <row r="17" spans="1:5" ht="19.5" customHeight="1">
      <c r="A17" s="3" t="s">
        <v>11</v>
      </c>
      <c r="B17" s="117">
        <v>19096</v>
      </c>
      <c r="C17" s="117">
        <v>4760</v>
      </c>
      <c r="D17" s="117">
        <f t="shared" si="0"/>
        <v>14336</v>
      </c>
      <c r="E17" s="118">
        <f t="shared" si="1"/>
        <v>301.1764705882353</v>
      </c>
    </row>
    <row r="18" spans="1:5" ht="19.5" customHeight="1">
      <c r="A18" s="3" t="s">
        <v>12</v>
      </c>
      <c r="B18" s="117">
        <v>4000</v>
      </c>
      <c r="C18" s="117">
        <v>5597</v>
      </c>
      <c r="D18" s="117">
        <f t="shared" si="0"/>
        <v>-1597</v>
      </c>
      <c r="E18" s="118">
        <f t="shared" si="1"/>
        <v>-28.533142755047347</v>
      </c>
    </row>
    <row r="19" spans="1:5" ht="19.5" customHeight="1">
      <c r="A19" s="3" t="s">
        <v>13</v>
      </c>
      <c r="B19" s="117">
        <v>980</v>
      </c>
      <c r="C19" s="117">
        <v>986</v>
      </c>
      <c r="D19" s="117">
        <f t="shared" si="0"/>
        <v>-6</v>
      </c>
      <c r="E19" s="118">
        <f t="shared" si="1"/>
        <v>-0.6085192697768762</v>
      </c>
    </row>
    <row r="20" spans="1:5" ht="19.5" customHeight="1">
      <c r="A20" s="3" t="s">
        <v>21</v>
      </c>
      <c r="B20" s="117">
        <f>SUM(B21:B25)</f>
        <v>18752</v>
      </c>
      <c r="C20" s="117">
        <f>SUM(C21:C26)</f>
        <v>18752</v>
      </c>
      <c r="D20" s="119">
        <f t="shared" si="0"/>
        <v>0</v>
      </c>
      <c r="E20" s="120">
        <f t="shared" si="1"/>
        <v>0</v>
      </c>
    </row>
    <row r="21" spans="1:5" ht="19.5" customHeight="1">
      <c r="A21" s="3" t="s">
        <v>14</v>
      </c>
      <c r="B21" s="117">
        <v>3100</v>
      </c>
      <c r="C21" s="117">
        <v>2966</v>
      </c>
      <c r="D21" s="117">
        <f t="shared" si="0"/>
        <v>134</v>
      </c>
      <c r="E21" s="118">
        <f t="shared" si="1"/>
        <v>4.517869184086312</v>
      </c>
    </row>
    <row r="22" spans="1:5" ht="19.5" customHeight="1">
      <c r="A22" s="3" t="s">
        <v>15</v>
      </c>
      <c r="B22" s="117">
        <v>7502</v>
      </c>
      <c r="C22" s="117">
        <v>7112</v>
      </c>
      <c r="D22" s="117">
        <f t="shared" si="0"/>
        <v>390</v>
      </c>
      <c r="E22" s="118">
        <f t="shared" si="1"/>
        <v>5.483689538807649</v>
      </c>
    </row>
    <row r="23" spans="1:5" ht="19.5" customHeight="1">
      <c r="A23" s="3" t="s">
        <v>16</v>
      </c>
      <c r="B23" s="117">
        <v>6800</v>
      </c>
      <c r="C23" s="117">
        <v>5536</v>
      </c>
      <c r="D23" s="117">
        <f t="shared" si="0"/>
        <v>1264</v>
      </c>
      <c r="E23" s="118">
        <f t="shared" si="1"/>
        <v>22.832369942196532</v>
      </c>
    </row>
    <row r="24" spans="1:5" ht="19.5" customHeight="1">
      <c r="A24" s="3" t="s">
        <v>49</v>
      </c>
      <c r="B24" s="117">
        <v>150</v>
      </c>
      <c r="C24" s="117">
        <v>1058</v>
      </c>
      <c r="D24" s="117">
        <f t="shared" si="0"/>
        <v>-908</v>
      </c>
      <c r="E24" s="118">
        <f t="shared" si="1"/>
        <v>-85.82230623818525</v>
      </c>
    </row>
    <row r="25" spans="1:5" ht="19.5" customHeight="1">
      <c r="A25" s="3" t="s">
        <v>17</v>
      </c>
      <c r="B25" s="117">
        <v>1200</v>
      </c>
      <c r="C25" s="117">
        <v>1120</v>
      </c>
      <c r="D25" s="117">
        <f t="shared" si="0"/>
        <v>80</v>
      </c>
      <c r="E25" s="118">
        <f t="shared" si="1"/>
        <v>7.142857142857142</v>
      </c>
    </row>
    <row r="26" spans="1:5" ht="19.5" customHeight="1">
      <c r="A26" s="3" t="s">
        <v>50</v>
      </c>
      <c r="B26" s="117"/>
      <c r="C26" s="117">
        <v>960</v>
      </c>
      <c r="D26" s="117"/>
      <c r="E26" s="118"/>
    </row>
    <row r="27" spans="1:5" ht="19.5" customHeight="1">
      <c r="A27" s="12"/>
      <c r="B27" s="121"/>
      <c r="C27" s="122"/>
      <c r="D27" s="122"/>
      <c r="E27" s="123"/>
    </row>
    <row r="28" spans="1:5" ht="19.5" customHeight="1">
      <c r="A28" s="13" t="s">
        <v>22</v>
      </c>
      <c r="B28" s="117">
        <f>SUM(B29:B31)</f>
        <v>355751</v>
      </c>
      <c r="C28" s="117"/>
      <c r="D28" s="117"/>
      <c r="E28" s="118"/>
    </row>
    <row r="29" spans="1:5" ht="19.5" customHeight="1">
      <c r="A29" s="13" t="s">
        <v>51</v>
      </c>
      <c r="B29" s="119">
        <v>11894</v>
      </c>
      <c r="C29" s="119"/>
      <c r="D29" s="117"/>
      <c r="E29" s="118"/>
    </row>
    <row r="30" spans="1:5" ht="19.5" customHeight="1">
      <c r="A30" s="14" t="s">
        <v>52</v>
      </c>
      <c r="B30" s="119">
        <v>176705</v>
      </c>
      <c r="C30" s="119"/>
      <c r="D30" s="117"/>
      <c r="E30" s="118"/>
    </row>
    <row r="31" spans="1:5" ht="19.5" customHeight="1">
      <c r="A31" s="13" t="s">
        <v>53</v>
      </c>
      <c r="B31" s="119">
        <v>167152</v>
      </c>
      <c r="C31" s="119"/>
      <c r="D31" s="117"/>
      <c r="E31" s="118"/>
    </row>
    <row r="32" spans="1:5" ht="19.5" customHeight="1">
      <c r="A32" s="13" t="s">
        <v>47</v>
      </c>
      <c r="B32" s="124"/>
      <c r="C32" s="124"/>
      <c r="D32" s="117"/>
      <c r="E32" s="118"/>
    </row>
    <row r="33" spans="1:5" ht="19.5" customHeight="1">
      <c r="A33" s="15" t="s">
        <v>23</v>
      </c>
      <c r="B33" s="125">
        <f>B4+B28+B32</f>
        <v>435123</v>
      </c>
      <c r="C33" s="125"/>
      <c r="D33" s="117"/>
      <c r="E33" s="118"/>
    </row>
  </sheetData>
  <sheetProtection/>
  <mergeCells count="2">
    <mergeCell ref="A1:E1"/>
    <mergeCell ref="D2:E2"/>
  </mergeCells>
  <printOptions horizontalCentered="1"/>
  <pageMargins left="0.35433070866141736" right="0.03937007874015748" top="0.8267716535433072" bottom="0" header="0.5905511811023623" footer="0"/>
  <pageSetup blackAndWhite="1" firstPageNumber="1" useFirstPageNumber="1" horizontalDpi="600" verticalDpi="600" orientation="portrait" paperSize="9" scale="95" r:id="rId1"/>
  <headerFooter alignWithMargins="0">
    <oddHeader>&amp;L　　　附表10: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2.75390625" style="0" customWidth="1"/>
    <col min="2" max="2" width="37.375" style="0" customWidth="1"/>
    <col min="3" max="4" width="14.125" style="0" customWidth="1"/>
  </cols>
  <sheetData>
    <row r="1" spans="1:4" ht="14.25">
      <c r="A1" s="83"/>
      <c r="B1" s="83"/>
      <c r="C1" s="83"/>
      <c r="D1" s="83"/>
    </row>
    <row r="2" spans="1:4" ht="39" customHeight="1">
      <c r="A2" s="134" t="s">
        <v>626</v>
      </c>
      <c r="B2" s="134"/>
      <c r="C2" s="134"/>
      <c r="D2" s="134"/>
    </row>
    <row r="3" spans="1:4" ht="23.25" customHeight="1">
      <c r="A3" s="82"/>
      <c r="B3" s="83"/>
      <c r="C3" s="83"/>
      <c r="D3" s="97" t="s">
        <v>627</v>
      </c>
    </row>
    <row r="4" spans="1:4" ht="26.25" customHeight="1">
      <c r="A4" s="98" t="s">
        <v>628</v>
      </c>
      <c r="B4" s="98" t="s">
        <v>629</v>
      </c>
      <c r="C4" s="98" t="s">
        <v>630</v>
      </c>
      <c r="D4" s="85" t="s">
        <v>631</v>
      </c>
    </row>
    <row r="5" spans="1:4" ht="30" customHeight="1">
      <c r="A5" s="86">
        <v>208</v>
      </c>
      <c r="B5" s="99" t="s">
        <v>632</v>
      </c>
      <c r="C5" s="88"/>
      <c r="D5" s="100"/>
    </row>
    <row r="6" spans="1:4" ht="30" customHeight="1">
      <c r="A6" s="86">
        <v>20804</v>
      </c>
      <c r="B6" s="99" t="s">
        <v>633</v>
      </c>
      <c r="C6" s="88"/>
      <c r="D6" s="100"/>
    </row>
    <row r="7" spans="1:4" ht="30" customHeight="1">
      <c r="A7" s="86">
        <v>223</v>
      </c>
      <c r="B7" s="99" t="s">
        <v>634</v>
      </c>
      <c r="C7" s="88">
        <v>50</v>
      </c>
      <c r="D7" s="100">
        <v>100</v>
      </c>
    </row>
    <row r="8" spans="1:4" ht="30" customHeight="1">
      <c r="A8" s="86">
        <v>22301</v>
      </c>
      <c r="B8" s="99" t="s">
        <v>635</v>
      </c>
      <c r="C8" s="88"/>
      <c r="D8" s="100"/>
    </row>
    <row r="9" spans="1:4" ht="30" customHeight="1">
      <c r="A9" s="86">
        <v>22302</v>
      </c>
      <c r="B9" s="99" t="s">
        <v>636</v>
      </c>
      <c r="C9" s="88"/>
      <c r="D9" s="100"/>
    </row>
    <row r="10" spans="1:4" ht="30" customHeight="1">
      <c r="A10" s="86">
        <v>22303</v>
      </c>
      <c r="B10" s="99" t="s">
        <v>637</v>
      </c>
      <c r="C10" s="88"/>
      <c r="D10" s="100"/>
    </row>
    <row r="11" spans="1:4" ht="30" customHeight="1">
      <c r="A11" s="86">
        <v>22304</v>
      </c>
      <c r="B11" s="99" t="s">
        <v>638</v>
      </c>
      <c r="C11" s="88"/>
      <c r="D11" s="100"/>
    </row>
    <row r="12" spans="1:4" ht="30" customHeight="1">
      <c r="A12" s="86">
        <v>22399</v>
      </c>
      <c r="B12" s="99" t="s">
        <v>639</v>
      </c>
      <c r="C12" s="88">
        <v>50</v>
      </c>
      <c r="D12" s="100">
        <v>100</v>
      </c>
    </row>
    <row r="13" spans="1:4" ht="30" customHeight="1">
      <c r="A13" s="86">
        <v>2239901</v>
      </c>
      <c r="B13" s="99" t="s">
        <v>640</v>
      </c>
      <c r="C13" s="88">
        <v>50</v>
      </c>
      <c r="D13" s="100">
        <v>100</v>
      </c>
    </row>
    <row r="14" spans="1:4" ht="30" customHeight="1">
      <c r="A14" s="86">
        <v>230</v>
      </c>
      <c r="B14" s="99" t="s">
        <v>641</v>
      </c>
      <c r="C14" s="88"/>
      <c r="D14" s="100"/>
    </row>
    <row r="15" spans="1:4" ht="30" customHeight="1">
      <c r="A15" s="86">
        <v>23005</v>
      </c>
      <c r="B15" s="99" t="s">
        <v>642</v>
      </c>
      <c r="C15" s="88"/>
      <c r="D15" s="100"/>
    </row>
    <row r="16" spans="1:4" ht="30" customHeight="1">
      <c r="A16" s="86">
        <v>23008</v>
      </c>
      <c r="B16" s="99" t="s">
        <v>643</v>
      </c>
      <c r="C16" s="88"/>
      <c r="D16" s="100"/>
    </row>
    <row r="17" spans="1:4" ht="30" customHeight="1">
      <c r="A17" s="101"/>
      <c r="B17" s="102" t="s">
        <v>644</v>
      </c>
      <c r="C17" s="88">
        <v>50</v>
      </c>
      <c r="D17" s="100">
        <v>100</v>
      </c>
    </row>
  </sheetData>
  <sheetProtection/>
  <mergeCells count="1">
    <mergeCell ref="A2:D2"/>
  </mergeCells>
  <printOptions horizontalCentered="1"/>
  <pageMargins left="0.31496062992125984" right="0.07874015748031496" top="0.7480314960629921" bottom="0.7480314960629921" header="0.31496062992125984" footer="0.31496062992125984"/>
  <pageSetup horizontalDpi="600" verticalDpi="600" orientation="portrait" paperSize="9" r:id="rId1"/>
  <headerFooter>
    <oddHeader>&amp;L　　　附表19：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45.50390625" style="103" customWidth="1"/>
    <col min="2" max="2" width="26.00390625" style="103" customWidth="1"/>
    <col min="3" max="16384" width="9.00390625" style="103" customWidth="1"/>
  </cols>
  <sheetData>
    <row r="1" spans="1:2" ht="36" customHeight="1">
      <c r="A1" s="137" t="s">
        <v>666</v>
      </c>
      <c r="B1" s="137"/>
    </row>
    <row r="2" spans="1:2" ht="27" customHeight="1">
      <c r="A2" s="104"/>
      <c r="B2" s="105" t="s">
        <v>645</v>
      </c>
    </row>
    <row r="3" spans="1:2" ht="29.25" customHeight="1">
      <c r="A3" s="106" t="s">
        <v>646</v>
      </c>
      <c r="B3" s="106" t="s">
        <v>480</v>
      </c>
    </row>
    <row r="4" spans="1:2" ht="45" customHeight="1">
      <c r="A4" s="107" t="s">
        <v>647</v>
      </c>
      <c r="B4" s="108">
        <f>SUM(B5:B7)</f>
        <v>1685</v>
      </c>
    </row>
    <row r="5" spans="1:6" ht="45" customHeight="1">
      <c r="A5" s="109" t="s">
        <v>648</v>
      </c>
      <c r="B5" s="110">
        <v>50</v>
      </c>
      <c r="D5" s="111"/>
      <c r="E5" s="111"/>
      <c r="F5" s="112"/>
    </row>
    <row r="6" spans="1:2" ht="45" customHeight="1">
      <c r="A6" s="113" t="s">
        <v>649</v>
      </c>
      <c r="B6" s="114">
        <v>523</v>
      </c>
    </row>
    <row r="7" spans="1:2" ht="45" customHeight="1">
      <c r="A7" s="113" t="s">
        <v>650</v>
      </c>
      <c r="B7" s="114">
        <f>SUM(B8:B9)</f>
        <v>1112</v>
      </c>
    </row>
    <row r="8" spans="1:2" ht="45" customHeight="1">
      <c r="A8" s="113" t="s">
        <v>651</v>
      </c>
      <c r="B8" s="114">
        <v>932</v>
      </c>
    </row>
    <row r="9" spans="1:2" ht="45" customHeight="1">
      <c r="A9" s="113" t="s">
        <v>652</v>
      </c>
      <c r="B9" s="114">
        <v>180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905511811023623" footer="0.5118110236220472"/>
  <pageSetup fitToHeight="44" horizontalDpi="600" verticalDpi="600" orientation="portrait" paperSize="9" scale="95" r:id="rId1"/>
  <headerFooter alignWithMargins="0">
    <oddHeader>&amp;L　　附表20: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tabSelected="1" zoomScalePageLayoutView="0" workbookViewId="0" topLeftCell="A1">
      <pane xSplit="1" ySplit="3" topLeftCell="B16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G18" sqref="G18"/>
    </sheetView>
  </sheetViews>
  <sheetFormatPr defaultColWidth="9.00390625" defaultRowHeight="14.25"/>
  <cols>
    <col min="1" max="1" width="29.125" style="2" customWidth="1"/>
    <col min="2" max="2" width="14.50390625" style="2" customWidth="1"/>
    <col min="3" max="3" width="14.125" style="2" customWidth="1"/>
    <col min="4" max="4" width="15.625" style="2" customWidth="1"/>
    <col min="5" max="5" width="12.625" style="2" customWidth="1"/>
    <col min="6" max="16384" width="9.00390625" style="2" customWidth="1"/>
  </cols>
  <sheetData>
    <row r="1" spans="1:5" ht="30" customHeight="1">
      <c r="A1" s="127" t="s">
        <v>659</v>
      </c>
      <c r="B1" s="127"/>
      <c r="C1" s="127"/>
      <c r="D1" s="127"/>
      <c r="E1" s="127"/>
    </row>
    <row r="2" spans="1:5" ht="25.5" customHeight="1">
      <c r="A2" s="4"/>
      <c r="B2" s="4"/>
      <c r="C2" s="4"/>
      <c r="D2" s="129" t="s">
        <v>39</v>
      </c>
      <c r="E2" s="129"/>
    </row>
    <row r="3" spans="1:5" s="8" customFormat="1" ht="42" customHeight="1">
      <c r="A3" s="7" t="s">
        <v>24</v>
      </c>
      <c r="B3" s="148" t="s">
        <v>673</v>
      </c>
      <c r="C3" s="11" t="s">
        <v>46</v>
      </c>
      <c r="D3" s="7" t="s">
        <v>18</v>
      </c>
      <c r="E3" s="7" t="s">
        <v>19</v>
      </c>
    </row>
    <row r="4" spans="1:5" ht="24.75" customHeight="1">
      <c r="A4" s="9" t="s">
        <v>25</v>
      </c>
      <c r="B4" s="117">
        <v>22720</v>
      </c>
      <c r="C4" s="117">
        <v>20615</v>
      </c>
      <c r="D4" s="117">
        <f>B4-C4</f>
        <v>2105</v>
      </c>
      <c r="E4" s="118">
        <f>D4/C4*100</f>
        <v>10.211011399466408</v>
      </c>
    </row>
    <row r="5" spans="1:5" ht="24.75" customHeight="1">
      <c r="A5" s="9" t="s">
        <v>26</v>
      </c>
      <c r="B5" s="117">
        <v>15326</v>
      </c>
      <c r="C5" s="117">
        <v>11789</v>
      </c>
      <c r="D5" s="117">
        <f aca="true" t="shared" si="0" ref="D5:D24">B5-C5</f>
        <v>3537</v>
      </c>
      <c r="E5" s="118">
        <f aca="true" t="shared" si="1" ref="E5:E24">D5/C5*100</f>
        <v>30.002544745101368</v>
      </c>
    </row>
    <row r="6" spans="1:5" ht="24.75" customHeight="1">
      <c r="A6" s="9" t="s">
        <v>27</v>
      </c>
      <c r="B6" s="117">
        <v>116122</v>
      </c>
      <c r="C6" s="117">
        <v>115523</v>
      </c>
      <c r="D6" s="117">
        <f t="shared" si="0"/>
        <v>599</v>
      </c>
      <c r="E6" s="118">
        <f t="shared" si="1"/>
        <v>0.5185114652493443</v>
      </c>
    </row>
    <row r="7" spans="1:5" ht="24.75" customHeight="1">
      <c r="A7" s="9" t="s">
        <v>28</v>
      </c>
      <c r="B7" s="117">
        <v>52</v>
      </c>
      <c r="C7" s="117">
        <v>87</v>
      </c>
      <c r="D7" s="117">
        <f t="shared" si="0"/>
        <v>-35</v>
      </c>
      <c r="E7" s="118">
        <f t="shared" si="1"/>
        <v>-40.229885057471265</v>
      </c>
    </row>
    <row r="8" spans="1:5" ht="24.75" customHeight="1">
      <c r="A8" s="9" t="s">
        <v>29</v>
      </c>
      <c r="B8" s="117">
        <v>2823</v>
      </c>
      <c r="C8" s="117">
        <v>2767</v>
      </c>
      <c r="D8" s="117">
        <f t="shared" si="0"/>
        <v>56</v>
      </c>
      <c r="E8" s="118">
        <f t="shared" si="1"/>
        <v>2.023852547885797</v>
      </c>
    </row>
    <row r="9" spans="1:5" ht="24.75" customHeight="1">
      <c r="A9" s="9" t="s">
        <v>30</v>
      </c>
      <c r="B9" s="117">
        <v>103434</v>
      </c>
      <c r="C9" s="117">
        <v>89376</v>
      </c>
      <c r="D9" s="117">
        <f t="shared" si="0"/>
        <v>14058</v>
      </c>
      <c r="E9" s="118">
        <f t="shared" si="1"/>
        <v>15.729054779806658</v>
      </c>
    </row>
    <row r="10" spans="1:5" ht="24.75" customHeight="1">
      <c r="A10" s="9" t="s">
        <v>31</v>
      </c>
      <c r="B10" s="117">
        <v>47704</v>
      </c>
      <c r="C10" s="117">
        <v>79605</v>
      </c>
      <c r="D10" s="117">
        <f t="shared" si="0"/>
        <v>-31901</v>
      </c>
      <c r="E10" s="118">
        <f t="shared" si="1"/>
        <v>-40.07411594749073</v>
      </c>
    </row>
    <row r="11" spans="1:5" ht="24.75" customHeight="1">
      <c r="A11" s="9" t="s">
        <v>32</v>
      </c>
      <c r="B11" s="117">
        <v>946</v>
      </c>
      <c r="C11" s="117">
        <v>1509</v>
      </c>
      <c r="D11" s="117">
        <f t="shared" si="0"/>
        <v>-563</v>
      </c>
      <c r="E11" s="118">
        <f t="shared" si="1"/>
        <v>-37.30947647448642</v>
      </c>
    </row>
    <row r="12" spans="1:5" ht="24.75" customHeight="1">
      <c r="A12" s="9" t="s">
        <v>33</v>
      </c>
      <c r="B12" s="117">
        <v>7055</v>
      </c>
      <c r="C12" s="117">
        <v>4551</v>
      </c>
      <c r="D12" s="117">
        <f t="shared" si="0"/>
        <v>2504</v>
      </c>
      <c r="E12" s="118">
        <f t="shared" si="1"/>
        <v>55.02087453306965</v>
      </c>
    </row>
    <row r="13" spans="1:5" ht="24.75" customHeight="1">
      <c r="A13" s="9" t="s">
        <v>34</v>
      </c>
      <c r="B13" s="117">
        <v>73572</v>
      </c>
      <c r="C13" s="117">
        <v>31383</v>
      </c>
      <c r="D13" s="117">
        <f t="shared" si="0"/>
        <v>42189</v>
      </c>
      <c r="E13" s="118">
        <f t="shared" si="1"/>
        <v>134.43265462192906</v>
      </c>
    </row>
    <row r="14" spans="1:5" ht="24.75" customHeight="1">
      <c r="A14" s="9" t="s">
        <v>35</v>
      </c>
      <c r="B14" s="117">
        <v>8377</v>
      </c>
      <c r="C14" s="117">
        <v>22425</v>
      </c>
      <c r="D14" s="117">
        <f t="shared" si="0"/>
        <v>-14048</v>
      </c>
      <c r="E14" s="118">
        <f t="shared" si="1"/>
        <v>-62.64437012263099</v>
      </c>
    </row>
    <row r="15" spans="1:5" ht="24.75" customHeight="1">
      <c r="A15" s="9" t="s">
        <v>36</v>
      </c>
      <c r="B15" s="117">
        <v>411</v>
      </c>
      <c r="C15" s="117">
        <v>480</v>
      </c>
      <c r="D15" s="117">
        <f t="shared" si="0"/>
        <v>-69</v>
      </c>
      <c r="E15" s="118">
        <f t="shared" si="1"/>
        <v>-14.374999999999998</v>
      </c>
    </row>
    <row r="16" spans="1:5" ht="24.75" customHeight="1">
      <c r="A16" s="9" t="s">
        <v>37</v>
      </c>
      <c r="B16" s="117">
        <v>447</v>
      </c>
      <c r="C16" s="117">
        <v>510</v>
      </c>
      <c r="D16" s="117">
        <f t="shared" si="0"/>
        <v>-63</v>
      </c>
      <c r="E16" s="118">
        <f t="shared" si="1"/>
        <v>-12.352941176470589</v>
      </c>
    </row>
    <row r="17" spans="1:5" ht="24.75" customHeight="1">
      <c r="A17" s="9" t="s">
        <v>54</v>
      </c>
      <c r="B17" s="117">
        <v>5</v>
      </c>
      <c r="C17" s="117"/>
      <c r="D17" s="117">
        <f t="shared" si="0"/>
        <v>5</v>
      </c>
      <c r="E17" s="118"/>
    </row>
    <row r="18" spans="1:5" ht="24.75" customHeight="1">
      <c r="A18" s="9" t="s">
        <v>55</v>
      </c>
      <c r="B18" s="117">
        <v>2833</v>
      </c>
      <c r="C18" s="117">
        <v>1121</v>
      </c>
      <c r="D18" s="117">
        <f t="shared" si="0"/>
        <v>1712</v>
      </c>
      <c r="E18" s="118">
        <f t="shared" si="1"/>
        <v>152.72078501338092</v>
      </c>
    </row>
    <row r="19" spans="1:5" ht="24.75" customHeight="1">
      <c r="A19" s="9" t="s">
        <v>56</v>
      </c>
      <c r="B19" s="117">
        <v>7745</v>
      </c>
      <c r="C19" s="117">
        <v>1601</v>
      </c>
      <c r="D19" s="117">
        <f t="shared" si="0"/>
        <v>6144</v>
      </c>
      <c r="E19" s="118">
        <f t="shared" si="1"/>
        <v>383.7601499063086</v>
      </c>
    </row>
    <row r="20" spans="1:5" ht="24.75" customHeight="1">
      <c r="A20" s="9" t="s">
        <v>57</v>
      </c>
      <c r="B20" s="117">
        <v>751</v>
      </c>
      <c r="C20" s="117">
        <v>602</v>
      </c>
      <c r="D20" s="117">
        <f t="shared" si="0"/>
        <v>149</v>
      </c>
      <c r="E20" s="118">
        <f t="shared" si="1"/>
        <v>24.750830564784053</v>
      </c>
    </row>
    <row r="21" spans="1:5" ht="24.75" customHeight="1">
      <c r="A21" s="9" t="s">
        <v>58</v>
      </c>
      <c r="B21" s="117">
        <v>3000</v>
      </c>
      <c r="C21" s="117">
        <v>3000</v>
      </c>
      <c r="D21" s="117">
        <f t="shared" si="0"/>
        <v>0</v>
      </c>
      <c r="E21" s="118">
        <f t="shared" si="1"/>
        <v>0</v>
      </c>
    </row>
    <row r="22" spans="1:5" ht="24.75" customHeight="1">
      <c r="A22" s="115" t="s">
        <v>653</v>
      </c>
      <c r="B22" s="117">
        <v>15700</v>
      </c>
      <c r="C22" s="117"/>
      <c r="D22" s="117">
        <f t="shared" si="0"/>
        <v>15700</v>
      </c>
      <c r="E22" s="118"/>
    </row>
    <row r="23" spans="1:5" ht="24.75" customHeight="1">
      <c r="A23" s="115" t="s">
        <v>654</v>
      </c>
      <c r="B23" s="117">
        <v>2500</v>
      </c>
      <c r="C23" s="117">
        <v>478</v>
      </c>
      <c r="D23" s="117">
        <f t="shared" si="0"/>
        <v>2022</v>
      </c>
      <c r="E23" s="118">
        <f t="shared" si="1"/>
        <v>423.01255230125525</v>
      </c>
    </row>
    <row r="24" spans="1:5" ht="24.75" customHeight="1">
      <c r="A24" s="10" t="s">
        <v>38</v>
      </c>
      <c r="B24" s="117">
        <f>SUM(B4:B23)</f>
        <v>431523</v>
      </c>
      <c r="C24" s="117">
        <f>SUM(C4:C23)</f>
        <v>387422</v>
      </c>
      <c r="D24" s="117">
        <f t="shared" si="0"/>
        <v>44101</v>
      </c>
      <c r="E24" s="118">
        <f t="shared" si="1"/>
        <v>11.383194552709964</v>
      </c>
    </row>
  </sheetData>
  <sheetProtection/>
  <mergeCells count="2">
    <mergeCell ref="A1:E1"/>
    <mergeCell ref="D2:E2"/>
  </mergeCells>
  <printOptions horizontalCentered="1"/>
  <pageMargins left="0.35433070866141736" right="0.03937007874015748" top="1.1811023622047245" bottom="0.5118110236220472" header="0.5905511811023623" footer="0.3937007874015748"/>
  <pageSetup firstPageNumber="1" useFirstPageNumber="1" horizontalDpi="600" verticalDpi="600" orientation="portrait" paperSize="9" scale="96" r:id="rId1"/>
  <headerFooter alignWithMargins="0">
    <oddHeader>&amp;L　　　附表11：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4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3.25390625" style="17" customWidth="1"/>
    <col min="2" max="2" width="50.125" style="0" customWidth="1"/>
    <col min="3" max="3" width="14.25390625" style="0" customWidth="1"/>
  </cols>
  <sheetData>
    <row r="1" spans="1:3" ht="27.75" customHeight="1">
      <c r="A1" s="130" t="s">
        <v>660</v>
      </c>
      <c r="B1" s="130"/>
      <c r="C1" s="130"/>
    </row>
    <row r="2" spans="1:3" ht="27.75" customHeight="1">
      <c r="A2" s="130"/>
      <c r="B2" s="130"/>
      <c r="C2" s="130"/>
    </row>
    <row r="3" ht="20.25" customHeight="1">
      <c r="C3" s="143" t="s">
        <v>668</v>
      </c>
    </row>
    <row r="4" spans="1:3" ht="15.75">
      <c r="A4" s="5" t="s">
        <v>41</v>
      </c>
      <c r="B4" s="16" t="s">
        <v>48</v>
      </c>
      <c r="C4" s="6" t="s">
        <v>42</v>
      </c>
    </row>
    <row r="5" spans="1:3" ht="12" customHeight="1">
      <c r="A5" s="138"/>
      <c r="B5" s="139" t="s">
        <v>667</v>
      </c>
      <c r="C5" s="140">
        <f>4351230646-36000000</f>
        <v>4315230646</v>
      </c>
    </row>
    <row r="6" spans="1:3" ht="12" customHeight="1">
      <c r="A6" s="141">
        <v>201</v>
      </c>
      <c r="B6" s="142" t="s">
        <v>59</v>
      </c>
      <c r="C6" s="140">
        <v>227201022</v>
      </c>
    </row>
    <row r="7" spans="1:3" ht="12" customHeight="1">
      <c r="A7" s="141">
        <v>20101</v>
      </c>
      <c r="B7" s="142" t="s">
        <v>60</v>
      </c>
      <c r="C7" s="140">
        <v>2481128</v>
      </c>
    </row>
    <row r="8" spans="1:3" ht="12" customHeight="1">
      <c r="A8" s="141">
        <v>2010101</v>
      </c>
      <c r="B8" s="142" t="s">
        <v>61</v>
      </c>
      <c r="C8" s="140">
        <v>1513408</v>
      </c>
    </row>
    <row r="9" spans="1:3" ht="12" customHeight="1">
      <c r="A9" s="141">
        <v>2010102</v>
      </c>
      <c r="B9" s="142" t="s">
        <v>62</v>
      </c>
      <c r="C9" s="140">
        <v>257720</v>
      </c>
    </row>
    <row r="10" spans="1:3" ht="12" customHeight="1">
      <c r="A10" s="141">
        <v>2010104</v>
      </c>
      <c r="B10" s="142" t="s">
        <v>63</v>
      </c>
      <c r="C10" s="140">
        <v>360000</v>
      </c>
    </row>
    <row r="11" spans="1:3" ht="12" customHeight="1">
      <c r="A11" s="141">
        <v>2010106</v>
      </c>
      <c r="B11" s="142" t="s">
        <v>64</v>
      </c>
      <c r="C11" s="140">
        <v>150000</v>
      </c>
    </row>
    <row r="12" spans="1:3" ht="12" customHeight="1">
      <c r="A12" s="141">
        <v>2010108</v>
      </c>
      <c r="B12" s="142" t="s">
        <v>65</v>
      </c>
      <c r="C12" s="140">
        <v>200000</v>
      </c>
    </row>
    <row r="13" spans="1:3" ht="12" customHeight="1">
      <c r="A13" s="141">
        <v>20102</v>
      </c>
      <c r="B13" s="142" t="s">
        <v>66</v>
      </c>
      <c r="C13" s="140">
        <v>1838976</v>
      </c>
    </row>
    <row r="14" spans="1:3" ht="12" customHeight="1">
      <c r="A14" s="141">
        <v>2010201</v>
      </c>
      <c r="B14" s="142" t="s">
        <v>67</v>
      </c>
      <c r="C14" s="140">
        <v>1105908</v>
      </c>
    </row>
    <row r="15" spans="1:3" ht="12" customHeight="1">
      <c r="A15" s="141">
        <v>2010202</v>
      </c>
      <c r="B15" s="142" t="s">
        <v>68</v>
      </c>
      <c r="C15" s="140">
        <v>84540</v>
      </c>
    </row>
    <row r="16" spans="1:3" ht="12" customHeight="1">
      <c r="A16" s="141">
        <v>2010204</v>
      </c>
      <c r="B16" s="142" t="s">
        <v>69</v>
      </c>
      <c r="C16" s="140">
        <v>220000</v>
      </c>
    </row>
    <row r="17" spans="1:3" ht="12" customHeight="1">
      <c r="A17" s="141">
        <v>2010205</v>
      </c>
      <c r="B17" s="142" t="s">
        <v>70</v>
      </c>
      <c r="C17" s="140">
        <v>100000</v>
      </c>
    </row>
    <row r="18" spans="1:3" ht="12" customHeight="1">
      <c r="A18" s="141">
        <v>2010206</v>
      </c>
      <c r="B18" s="142" t="s">
        <v>71</v>
      </c>
      <c r="C18" s="140">
        <v>200000</v>
      </c>
    </row>
    <row r="19" spans="1:3" ht="12" customHeight="1">
      <c r="A19" s="141">
        <v>2010299</v>
      </c>
      <c r="B19" s="142" t="s">
        <v>72</v>
      </c>
      <c r="C19" s="140">
        <v>128528</v>
      </c>
    </row>
    <row r="20" spans="1:3" ht="12" customHeight="1">
      <c r="A20" s="141">
        <v>20103</v>
      </c>
      <c r="B20" s="142" t="s">
        <v>73</v>
      </c>
      <c r="C20" s="140">
        <v>62118705</v>
      </c>
    </row>
    <row r="21" spans="1:3" ht="12" customHeight="1">
      <c r="A21" s="141">
        <v>2010301</v>
      </c>
      <c r="B21" s="142" t="s">
        <v>74</v>
      </c>
      <c r="C21" s="140">
        <v>45884692</v>
      </c>
    </row>
    <row r="22" spans="1:3" ht="12" customHeight="1">
      <c r="A22" s="141">
        <v>2010302</v>
      </c>
      <c r="B22" s="142" t="s">
        <v>75</v>
      </c>
      <c r="C22" s="140">
        <v>6419280</v>
      </c>
    </row>
    <row r="23" spans="1:3" ht="12" customHeight="1">
      <c r="A23" s="141">
        <v>2010307</v>
      </c>
      <c r="B23" s="142" t="s">
        <v>76</v>
      </c>
      <c r="C23" s="140">
        <v>845904</v>
      </c>
    </row>
    <row r="24" spans="1:3" ht="12" customHeight="1">
      <c r="A24" s="141">
        <v>2010308</v>
      </c>
      <c r="B24" s="142" t="s">
        <v>77</v>
      </c>
      <c r="C24" s="140">
        <v>2158620</v>
      </c>
    </row>
    <row r="25" spans="1:3" ht="12" customHeight="1">
      <c r="A25" s="141">
        <v>2010350</v>
      </c>
      <c r="B25" s="142" t="s">
        <v>78</v>
      </c>
      <c r="C25" s="140">
        <v>1236860</v>
      </c>
    </row>
    <row r="26" spans="1:3" ht="12" customHeight="1">
      <c r="A26" s="141">
        <v>2010399</v>
      </c>
      <c r="B26" s="142" t="s">
        <v>79</v>
      </c>
      <c r="C26" s="140">
        <v>5573349</v>
      </c>
    </row>
    <row r="27" spans="1:3" ht="12" customHeight="1">
      <c r="A27" s="141">
        <v>20104</v>
      </c>
      <c r="B27" s="142" t="s">
        <v>80</v>
      </c>
      <c r="C27" s="140">
        <v>2594578</v>
      </c>
    </row>
    <row r="28" spans="1:3" ht="12" customHeight="1">
      <c r="A28" s="141">
        <v>2010401</v>
      </c>
      <c r="B28" s="142" t="s">
        <v>81</v>
      </c>
      <c r="C28" s="140">
        <v>2401954</v>
      </c>
    </row>
    <row r="29" spans="1:3" ht="12" customHeight="1">
      <c r="A29" s="141">
        <v>2010402</v>
      </c>
      <c r="B29" s="142" t="s">
        <v>82</v>
      </c>
      <c r="C29" s="140">
        <v>192624</v>
      </c>
    </row>
    <row r="30" spans="1:3" ht="12" customHeight="1">
      <c r="A30" s="141">
        <v>20105</v>
      </c>
      <c r="B30" s="142" t="s">
        <v>83</v>
      </c>
      <c r="C30" s="140">
        <v>1542508</v>
      </c>
    </row>
    <row r="31" spans="1:3" ht="12" customHeight="1">
      <c r="A31" s="141">
        <v>2010501</v>
      </c>
      <c r="B31" s="142" t="s">
        <v>84</v>
      </c>
      <c r="C31" s="140">
        <v>1087260</v>
      </c>
    </row>
    <row r="32" spans="1:3" ht="12" customHeight="1">
      <c r="A32" s="141">
        <v>2010502</v>
      </c>
      <c r="B32" s="142" t="s">
        <v>85</v>
      </c>
      <c r="C32" s="140">
        <v>455248</v>
      </c>
    </row>
    <row r="33" spans="1:3" ht="12" customHeight="1">
      <c r="A33" s="141">
        <v>20106</v>
      </c>
      <c r="B33" s="142" t="s">
        <v>86</v>
      </c>
      <c r="C33" s="140">
        <v>14195072</v>
      </c>
    </row>
    <row r="34" spans="1:3" ht="12" customHeight="1">
      <c r="A34" s="141">
        <v>2010601</v>
      </c>
      <c r="B34" s="142" t="s">
        <v>87</v>
      </c>
      <c r="C34" s="140">
        <v>10495072</v>
      </c>
    </row>
    <row r="35" spans="1:3" ht="12" customHeight="1">
      <c r="A35" s="141">
        <v>2010604</v>
      </c>
      <c r="B35" s="142" t="s">
        <v>88</v>
      </c>
      <c r="C35" s="140">
        <v>350000</v>
      </c>
    </row>
    <row r="36" spans="1:3" ht="12" customHeight="1">
      <c r="A36" s="141">
        <v>2010605</v>
      </c>
      <c r="B36" s="142" t="s">
        <v>89</v>
      </c>
      <c r="C36" s="140">
        <v>850000</v>
      </c>
    </row>
    <row r="37" spans="1:3" ht="12" customHeight="1">
      <c r="A37" s="141">
        <v>2010606</v>
      </c>
      <c r="B37" s="142" t="s">
        <v>90</v>
      </c>
      <c r="C37" s="140">
        <v>300000</v>
      </c>
    </row>
    <row r="38" spans="1:3" ht="12" customHeight="1">
      <c r="A38" s="141">
        <v>2010607</v>
      </c>
      <c r="B38" s="142" t="s">
        <v>91</v>
      </c>
      <c r="C38" s="140">
        <v>1050000</v>
      </c>
    </row>
    <row r="39" spans="1:3" ht="12" customHeight="1">
      <c r="A39" s="141">
        <v>2010608</v>
      </c>
      <c r="B39" s="142" t="s">
        <v>92</v>
      </c>
      <c r="C39" s="140">
        <v>150000</v>
      </c>
    </row>
    <row r="40" spans="1:3" ht="12" customHeight="1">
      <c r="A40" s="141">
        <v>2010699</v>
      </c>
      <c r="B40" s="142" t="s">
        <v>93</v>
      </c>
      <c r="C40" s="140">
        <v>1000000</v>
      </c>
    </row>
    <row r="41" spans="1:3" ht="12" customHeight="1">
      <c r="A41" s="141">
        <v>20107</v>
      </c>
      <c r="B41" s="142" t="s">
        <v>94</v>
      </c>
      <c r="C41" s="140">
        <v>28200000</v>
      </c>
    </row>
    <row r="42" spans="1:3" ht="12" customHeight="1">
      <c r="A42" s="141">
        <v>2010799</v>
      </c>
      <c r="B42" s="142" t="s">
        <v>95</v>
      </c>
      <c r="C42" s="140">
        <v>28200000</v>
      </c>
    </row>
    <row r="43" spans="1:3" ht="12" customHeight="1">
      <c r="A43" s="141">
        <v>20108</v>
      </c>
      <c r="B43" s="142" t="s">
        <v>96</v>
      </c>
      <c r="C43" s="140">
        <v>3548448</v>
      </c>
    </row>
    <row r="44" spans="1:3" ht="12" customHeight="1">
      <c r="A44" s="141">
        <v>2010801</v>
      </c>
      <c r="B44" s="142" t="s">
        <v>97</v>
      </c>
      <c r="C44" s="140">
        <v>1216200</v>
      </c>
    </row>
    <row r="45" spans="1:3" ht="12" customHeight="1">
      <c r="A45" s="141">
        <v>2010802</v>
      </c>
      <c r="B45" s="142" t="s">
        <v>98</v>
      </c>
      <c r="C45" s="140">
        <v>202248</v>
      </c>
    </row>
    <row r="46" spans="1:3" ht="12" customHeight="1">
      <c r="A46" s="141">
        <v>2010804</v>
      </c>
      <c r="B46" s="142" t="s">
        <v>99</v>
      </c>
      <c r="C46" s="140">
        <v>500000</v>
      </c>
    </row>
    <row r="47" spans="1:3" ht="12" customHeight="1">
      <c r="A47" s="141">
        <v>2010899</v>
      </c>
      <c r="B47" s="142" t="s">
        <v>100</v>
      </c>
      <c r="C47" s="140">
        <v>1630000</v>
      </c>
    </row>
    <row r="48" spans="1:3" ht="12" customHeight="1">
      <c r="A48" s="141">
        <v>20111</v>
      </c>
      <c r="B48" s="142" t="s">
        <v>101</v>
      </c>
      <c r="C48" s="140">
        <v>7593512</v>
      </c>
    </row>
    <row r="49" spans="1:3" ht="12" customHeight="1">
      <c r="A49" s="141">
        <v>2011101</v>
      </c>
      <c r="B49" s="142" t="s">
        <v>102</v>
      </c>
      <c r="C49" s="140">
        <v>3442348</v>
      </c>
    </row>
    <row r="50" spans="1:3" ht="12" customHeight="1">
      <c r="A50" s="141">
        <v>2011102</v>
      </c>
      <c r="B50" s="142" t="s">
        <v>103</v>
      </c>
      <c r="C50" s="140">
        <v>1981164</v>
      </c>
    </row>
    <row r="51" spans="1:3" ht="12" customHeight="1">
      <c r="A51" s="141">
        <v>2011199</v>
      </c>
      <c r="B51" s="142" t="s">
        <v>104</v>
      </c>
      <c r="C51" s="140">
        <v>2170000</v>
      </c>
    </row>
    <row r="52" spans="1:3" ht="12" customHeight="1">
      <c r="A52" s="141">
        <v>20113</v>
      </c>
      <c r="B52" s="142" t="s">
        <v>105</v>
      </c>
      <c r="C52" s="140">
        <v>6817888</v>
      </c>
    </row>
    <row r="53" spans="1:3" ht="12" customHeight="1">
      <c r="A53" s="141">
        <v>2011301</v>
      </c>
      <c r="B53" s="142" t="s">
        <v>106</v>
      </c>
      <c r="C53" s="140">
        <v>5748764</v>
      </c>
    </row>
    <row r="54" spans="1:3" ht="12" customHeight="1">
      <c r="A54" s="141">
        <v>2011302</v>
      </c>
      <c r="B54" s="142" t="s">
        <v>107</v>
      </c>
      <c r="C54" s="140">
        <v>928924</v>
      </c>
    </row>
    <row r="55" spans="1:3" ht="12" customHeight="1">
      <c r="A55" s="141">
        <v>2011399</v>
      </c>
      <c r="B55" s="142" t="s">
        <v>108</v>
      </c>
      <c r="C55" s="140">
        <v>140200</v>
      </c>
    </row>
    <row r="56" spans="1:3" ht="12" customHeight="1">
      <c r="A56" s="141">
        <v>20114</v>
      </c>
      <c r="B56" s="142" t="s">
        <v>109</v>
      </c>
      <c r="C56" s="140">
        <v>30000</v>
      </c>
    </row>
    <row r="57" spans="1:3" ht="12" customHeight="1">
      <c r="A57" s="141">
        <v>2011401</v>
      </c>
      <c r="B57" s="142" t="s">
        <v>110</v>
      </c>
      <c r="C57" s="140">
        <v>30000</v>
      </c>
    </row>
    <row r="58" spans="1:3" ht="12" customHeight="1">
      <c r="A58" s="141">
        <v>20115</v>
      </c>
      <c r="B58" s="142" t="s">
        <v>111</v>
      </c>
      <c r="C58" s="140">
        <v>19154608</v>
      </c>
    </row>
    <row r="59" spans="1:3" ht="12" customHeight="1">
      <c r="A59" s="141">
        <v>2011501</v>
      </c>
      <c r="B59" s="142" t="s">
        <v>112</v>
      </c>
      <c r="C59" s="140">
        <v>15420384</v>
      </c>
    </row>
    <row r="60" spans="1:3" ht="12" customHeight="1">
      <c r="A60" s="141">
        <v>2011502</v>
      </c>
      <c r="B60" s="142" t="s">
        <v>113</v>
      </c>
      <c r="C60" s="140">
        <v>1714224</v>
      </c>
    </row>
    <row r="61" spans="1:3" ht="12" customHeight="1">
      <c r="A61" s="141">
        <v>2011504</v>
      </c>
      <c r="B61" s="142" t="s">
        <v>114</v>
      </c>
      <c r="C61" s="140">
        <v>520000</v>
      </c>
    </row>
    <row r="62" spans="1:3" ht="12" customHeight="1">
      <c r="A62" s="141">
        <v>2011505</v>
      </c>
      <c r="B62" s="142" t="s">
        <v>115</v>
      </c>
      <c r="C62" s="140">
        <v>1200000</v>
      </c>
    </row>
    <row r="63" spans="1:3" ht="12" customHeight="1">
      <c r="A63" s="141">
        <v>2011506</v>
      </c>
      <c r="B63" s="142" t="s">
        <v>116</v>
      </c>
      <c r="C63" s="140">
        <v>50000</v>
      </c>
    </row>
    <row r="64" spans="1:3" ht="12" customHeight="1">
      <c r="A64" s="141">
        <v>2011599</v>
      </c>
      <c r="B64" s="142" t="s">
        <v>117</v>
      </c>
      <c r="C64" s="140">
        <v>250000</v>
      </c>
    </row>
    <row r="65" spans="1:3" ht="12" customHeight="1">
      <c r="A65" s="141">
        <v>20125</v>
      </c>
      <c r="B65" s="142" t="s">
        <v>118</v>
      </c>
      <c r="C65" s="140">
        <v>1427756</v>
      </c>
    </row>
    <row r="66" spans="1:3" ht="12" customHeight="1">
      <c r="A66" s="141">
        <v>2012501</v>
      </c>
      <c r="B66" s="142" t="s">
        <v>119</v>
      </c>
      <c r="C66" s="140">
        <v>1289212</v>
      </c>
    </row>
    <row r="67" spans="1:3" ht="12" customHeight="1">
      <c r="A67" s="141">
        <v>2012502</v>
      </c>
      <c r="B67" s="142" t="s">
        <v>120</v>
      </c>
      <c r="C67" s="140">
        <v>74544</v>
      </c>
    </row>
    <row r="68" spans="1:3" ht="12" customHeight="1">
      <c r="A68" s="141">
        <v>2012599</v>
      </c>
      <c r="B68" s="142" t="s">
        <v>121</v>
      </c>
      <c r="C68" s="140">
        <v>64000</v>
      </c>
    </row>
    <row r="69" spans="1:3" ht="12" customHeight="1">
      <c r="A69" s="141">
        <v>20126</v>
      </c>
      <c r="B69" s="142" t="s">
        <v>122</v>
      </c>
      <c r="C69" s="140">
        <v>925514</v>
      </c>
    </row>
    <row r="70" spans="1:3" ht="12" customHeight="1">
      <c r="A70" s="141">
        <v>2012601</v>
      </c>
      <c r="B70" s="142" t="s">
        <v>123</v>
      </c>
      <c r="C70" s="140">
        <v>669276</v>
      </c>
    </row>
    <row r="71" spans="1:3" ht="12" customHeight="1">
      <c r="A71" s="141">
        <v>2012602</v>
      </c>
      <c r="B71" s="142" t="s">
        <v>124</v>
      </c>
      <c r="C71" s="140">
        <v>36360</v>
      </c>
    </row>
    <row r="72" spans="1:3" ht="12" customHeight="1">
      <c r="A72" s="141">
        <v>2012699</v>
      </c>
      <c r="B72" s="142" t="s">
        <v>125</v>
      </c>
      <c r="C72" s="140">
        <v>219878</v>
      </c>
    </row>
    <row r="73" spans="1:3" ht="12" customHeight="1">
      <c r="A73" s="141">
        <v>20128</v>
      </c>
      <c r="B73" s="142" t="s">
        <v>126</v>
      </c>
      <c r="C73" s="140">
        <v>440592</v>
      </c>
    </row>
    <row r="74" spans="1:3" ht="12" customHeight="1">
      <c r="A74" s="141">
        <v>2012801</v>
      </c>
      <c r="B74" s="142" t="s">
        <v>127</v>
      </c>
      <c r="C74" s="140">
        <v>316048</v>
      </c>
    </row>
    <row r="75" spans="1:3" ht="12" customHeight="1">
      <c r="A75" s="141">
        <v>2012802</v>
      </c>
      <c r="B75" s="142" t="s">
        <v>128</v>
      </c>
      <c r="C75" s="140">
        <v>17544</v>
      </c>
    </row>
    <row r="76" spans="1:3" ht="12" customHeight="1">
      <c r="A76" s="141">
        <v>2012899</v>
      </c>
      <c r="B76" s="142" t="s">
        <v>129</v>
      </c>
      <c r="C76" s="140">
        <v>107000</v>
      </c>
    </row>
    <row r="77" spans="1:3" ht="12" customHeight="1">
      <c r="A77" s="141">
        <v>20129</v>
      </c>
      <c r="B77" s="142" t="s">
        <v>130</v>
      </c>
      <c r="C77" s="140">
        <v>4556632</v>
      </c>
    </row>
    <row r="78" spans="1:3" ht="12" customHeight="1">
      <c r="A78" s="141">
        <v>2012901</v>
      </c>
      <c r="B78" s="142" t="s">
        <v>131</v>
      </c>
      <c r="C78" s="140">
        <v>2281400</v>
      </c>
    </row>
    <row r="79" spans="1:3" ht="12" customHeight="1">
      <c r="A79" s="141">
        <v>2012902</v>
      </c>
      <c r="B79" s="142" t="s">
        <v>132</v>
      </c>
      <c r="C79" s="140">
        <v>374152</v>
      </c>
    </row>
    <row r="80" spans="1:3" ht="12" customHeight="1">
      <c r="A80" s="141">
        <v>2012950</v>
      </c>
      <c r="B80" s="142" t="s">
        <v>133</v>
      </c>
      <c r="C80" s="140">
        <v>855552</v>
      </c>
    </row>
    <row r="81" spans="1:3" ht="12" customHeight="1">
      <c r="A81" s="141">
        <v>2012999</v>
      </c>
      <c r="B81" s="142" t="s">
        <v>134</v>
      </c>
      <c r="C81" s="140">
        <v>1045528</v>
      </c>
    </row>
    <row r="82" spans="1:3" ht="12" customHeight="1">
      <c r="A82" s="141">
        <v>20131</v>
      </c>
      <c r="B82" s="142" t="s">
        <v>135</v>
      </c>
      <c r="C82" s="140">
        <v>20401135</v>
      </c>
    </row>
    <row r="83" spans="1:3" ht="12" customHeight="1">
      <c r="A83" s="141">
        <v>2013101</v>
      </c>
      <c r="B83" s="142" t="s">
        <v>136</v>
      </c>
      <c r="C83" s="140">
        <v>13652732</v>
      </c>
    </row>
    <row r="84" spans="1:3" ht="12" customHeight="1">
      <c r="A84" s="141">
        <v>2013102</v>
      </c>
      <c r="B84" s="142" t="s">
        <v>137</v>
      </c>
      <c r="C84" s="140">
        <v>3367184</v>
      </c>
    </row>
    <row r="85" spans="1:3" ht="12" customHeight="1">
      <c r="A85" s="141">
        <v>2013199</v>
      </c>
      <c r="B85" s="142" t="s">
        <v>138</v>
      </c>
      <c r="C85" s="140">
        <v>3381219</v>
      </c>
    </row>
    <row r="86" spans="1:3" ht="12" customHeight="1">
      <c r="A86" s="141">
        <v>20132</v>
      </c>
      <c r="B86" s="142" t="s">
        <v>139</v>
      </c>
      <c r="C86" s="140">
        <v>3912092</v>
      </c>
    </row>
    <row r="87" spans="1:3" ht="12" customHeight="1">
      <c r="A87" s="141">
        <v>2013201</v>
      </c>
      <c r="B87" s="142" t="s">
        <v>140</v>
      </c>
      <c r="C87" s="140">
        <v>1655208</v>
      </c>
    </row>
    <row r="88" spans="1:3" ht="12" customHeight="1">
      <c r="A88" s="141">
        <v>2013202</v>
      </c>
      <c r="B88" s="142" t="s">
        <v>141</v>
      </c>
      <c r="C88" s="140">
        <v>656884</v>
      </c>
    </row>
    <row r="89" spans="1:3" ht="12" customHeight="1">
      <c r="A89" s="141">
        <v>2013299</v>
      </c>
      <c r="B89" s="142" t="s">
        <v>142</v>
      </c>
      <c r="C89" s="140">
        <v>1600000</v>
      </c>
    </row>
    <row r="90" spans="1:3" ht="12" customHeight="1">
      <c r="A90" s="141">
        <v>20133</v>
      </c>
      <c r="B90" s="142" t="s">
        <v>143</v>
      </c>
      <c r="C90" s="140">
        <v>1778480</v>
      </c>
    </row>
    <row r="91" spans="1:3" ht="12" customHeight="1">
      <c r="A91" s="141">
        <v>2013301</v>
      </c>
      <c r="B91" s="142" t="s">
        <v>144</v>
      </c>
      <c r="C91" s="140">
        <v>1376040</v>
      </c>
    </row>
    <row r="92" spans="1:3" ht="12" customHeight="1">
      <c r="A92" s="141">
        <v>2013302</v>
      </c>
      <c r="B92" s="142" t="s">
        <v>145</v>
      </c>
      <c r="C92" s="140">
        <v>282440</v>
      </c>
    </row>
    <row r="93" spans="1:3" ht="12" customHeight="1">
      <c r="A93" s="141">
        <v>2013399</v>
      </c>
      <c r="B93" s="142" t="s">
        <v>146</v>
      </c>
      <c r="C93" s="140">
        <v>120000</v>
      </c>
    </row>
    <row r="94" spans="1:3" ht="12" customHeight="1">
      <c r="A94" s="141">
        <v>20134</v>
      </c>
      <c r="B94" s="142" t="s">
        <v>147</v>
      </c>
      <c r="C94" s="140">
        <v>505880</v>
      </c>
    </row>
    <row r="95" spans="1:3" ht="12" customHeight="1">
      <c r="A95" s="141">
        <v>2013401</v>
      </c>
      <c r="B95" s="142" t="s">
        <v>148</v>
      </c>
      <c r="C95" s="140">
        <v>417700</v>
      </c>
    </row>
    <row r="96" spans="1:3" ht="12" customHeight="1">
      <c r="A96" s="141">
        <v>2013402</v>
      </c>
      <c r="B96" s="142" t="s">
        <v>149</v>
      </c>
      <c r="C96" s="140">
        <v>88180</v>
      </c>
    </row>
    <row r="97" spans="1:3" ht="12" customHeight="1">
      <c r="A97" s="141">
        <v>20136</v>
      </c>
      <c r="B97" s="142" t="s">
        <v>150</v>
      </c>
      <c r="C97" s="140">
        <v>8981540</v>
      </c>
    </row>
    <row r="98" spans="1:3" ht="12" customHeight="1">
      <c r="A98" s="141">
        <v>2013601</v>
      </c>
      <c r="B98" s="142" t="s">
        <v>151</v>
      </c>
      <c r="C98" s="140">
        <v>2835360</v>
      </c>
    </row>
    <row r="99" spans="1:3" ht="12" customHeight="1">
      <c r="A99" s="141">
        <v>2013602</v>
      </c>
      <c r="B99" s="142" t="s">
        <v>152</v>
      </c>
      <c r="C99" s="140">
        <v>389060</v>
      </c>
    </row>
    <row r="100" spans="1:3" ht="12" customHeight="1">
      <c r="A100" s="141">
        <v>2013603</v>
      </c>
      <c r="B100" s="142" t="s">
        <v>153</v>
      </c>
      <c r="C100" s="140">
        <v>30000</v>
      </c>
    </row>
    <row r="101" spans="1:3" ht="12" customHeight="1">
      <c r="A101" s="141">
        <v>2013699</v>
      </c>
      <c r="B101" s="142" t="s">
        <v>154</v>
      </c>
      <c r="C101" s="140">
        <v>5727120</v>
      </c>
    </row>
    <row r="102" spans="1:3" ht="12" customHeight="1">
      <c r="A102" s="141">
        <v>20199</v>
      </c>
      <c r="B102" s="142" t="s">
        <v>155</v>
      </c>
      <c r="C102" s="140">
        <v>34155978</v>
      </c>
    </row>
    <row r="103" spans="1:3" ht="12" customHeight="1">
      <c r="A103" s="141">
        <v>2019999</v>
      </c>
      <c r="B103" s="142" t="s">
        <v>156</v>
      </c>
      <c r="C103" s="140">
        <v>34155978</v>
      </c>
    </row>
    <row r="104" spans="1:3" ht="12" customHeight="1">
      <c r="A104" s="141">
        <v>204</v>
      </c>
      <c r="B104" s="142" t="s">
        <v>157</v>
      </c>
      <c r="C104" s="140">
        <v>153259214</v>
      </c>
    </row>
    <row r="105" spans="1:3" ht="12" customHeight="1">
      <c r="A105" s="141">
        <v>20401</v>
      </c>
      <c r="B105" s="142" t="s">
        <v>158</v>
      </c>
      <c r="C105" s="140">
        <v>5759030</v>
      </c>
    </row>
    <row r="106" spans="1:3" ht="12" customHeight="1">
      <c r="A106" s="141">
        <v>2040103</v>
      </c>
      <c r="B106" s="142" t="s">
        <v>159</v>
      </c>
      <c r="C106" s="140">
        <v>5389030</v>
      </c>
    </row>
    <row r="107" spans="1:3" ht="12" customHeight="1">
      <c r="A107" s="141">
        <v>2040199</v>
      </c>
      <c r="B107" s="142" t="s">
        <v>160</v>
      </c>
      <c r="C107" s="140">
        <v>370000</v>
      </c>
    </row>
    <row r="108" spans="1:3" ht="12" customHeight="1">
      <c r="A108" s="141">
        <v>20402</v>
      </c>
      <c r="B108" s="142" t="s">
        <v>161</v>
      </c>
      <c r="C108" s="140">
        <v>115499028</v>
      </c>
    </row>
    <row r="109" spans="1:3" ht="12" customHeight="1">
      <c r="A109" s="141">
        <v>2040201</v>
      </c>
      <c r="B109" s="142" t="s">
        <v>162</v>
      </c>
      <c r="C109" s="140">
        <v>48667180</v>
      </c>
    </row>
    <row r="110" spans="1:3" ht="12" customHeight="1">
      <c r="A110" s="141">
        <v>2040202</v>
      </c>
      <c r="B110" s="142" t="s">
        <v>163</v>
      </c>
      <c r="C110" s="140">
        <v>2601568</v>
      </c>
    </row>
    <row r="111" spans="1:3" ht="12" customHeight="1">
      <c r="A111" s="141">
        <v>2040204</v>
      </c>
      <c r="B111" s="142" t="s">
        <v>164</v>
      </c>
      <c r="C111" s="140">
        <v>21094040</v>
      </c>
    </row>
    <row r="112" spans="1:3" ht="12" customHeight="1">
      <c r="A112" s="141">
        <v>2040211</v>
      </c>
      <c r="B112" s="142" t="s">
        <v>165</v>
      </c>
      <c r="C112" s="140">
        <v>300000</v>
      </c>
    </row>
    <row r="113" spans="1:3" ht="12" customHeight="1">
      <c r="A113" s="141">
        <v>2040212</v>
      </c>
      <c r="B113" s="142" t="s">
        <v>166</v>
      </c>
      <c r="C113" s="140">
        <v>7920000</v>
      </c>
    </row>
    <row r="114" spans="1:3" ht="12" customHeight="1">
      <c r="A114" s="141">
        <v>2040217</v>
      </c>
      <c r="B114" s="142" t="s">
        <v>167</v>
      </c>
      <c r="C114" s="140">
        <v>2333040</v>
      </c>
    </row>
    <row r="115" spans="1:3" ht="12" customHeight="1">
      <c r="A115" s="141">
        <v>2040299</v>
      </c>
      <c r="B115" s="142" t="s">
        <v>168</v>
      </c>
      <c r="C115" s="140">
        <v>32583200</v>
      </c>
    </row>
    <row r="116" spans="1:3" ht="12" customHeight="1">
      <c r="A116" s="141">
        <v>20405</v>
      </c>
      <c r="B116" s="142" t="s">
        <v>169</v>
      </c>
      <c r="C116" s="140">
        <v>500000</v>
      </c>
    </row>
    <row r="117" spans="1:3" ht="12" customHeight="1">
      <c r="A117" s="141">
        <v>2040599</v>
      </c>
      <c r="B117" s="142" t="s">
        <v>170</v>
      </c>
      <c r="C117" s="140">
        <v>500000</v>
      </c>
    </row>
    <row r="118" spans="1:3" ht="12" customHeight="1">
      <c r="A118" s="141">
        <v>20406</v>
      </c>
      <c r="B118" s="142" t="s">
        <v>171</v>
      </c>
      <c r="C118" s="140">
        <v>12961948</v>
      </c>
    </row>
    <row r="119" spans="1:3" ht="12" customHeight="1">
      <c r="A119" s="141">
        <v>2040601</v>
      </c>
      <c r="B119" s="142" t="s">
        <v>172</v>
      </c>
      <c r="C119" s="140">
        <v>5585272</v>
      </c>
    </row>
    <row r="120" spans="1:3" ht="12" customHeight="1">
      <c r="A120" s="141">
        <v>2040602</v>
      </c>
      <c r="B120" s="142" t="s">
        <v>173</v>
      </c>
      <c r="C120" s="140">
        <v>1197476</v>
      </c>
    </row>
    <row r="121" spans="1:3" ht="12" customHeight="1">
      <c r="A121" s="141">
        <v>2040604</v>
      </c>
      <c r="B121" s="142" t="s">
        <v>174</v>
      </c>
      <c r="C121" s="140">
        <v>200000</v>
      </c>
    </row>
    <row r="122" spans="1:3" ht="12" customHeight="1">
      <c r="A122" s="141">
        <v>2040605</v>
      </c>
      <c r="B122" s="142" t="s">
        <v>175</v>
      </c>
      <c r="C122" s="140">
        <v>160000</v>
      </c>
    </row>
    <row r="123" spans="1:3" ht="12" customHeight="1">
      <c r="A123" s="141">
        <v>2040607</v>
      </c>
      <c r="B123" s="142" t="s">
        <v>176</v>
      </c>
      <c r="C123" s="140">
        <v>3046000</v>
      </c>
    </row>
    <row r="124" spans="1:3" ht="12" customHeight="1">
      <c r="A124" s="141">
        <v>2040610</v>
      </c>
      <c r="B124" s="142" t="s">
        <v>177</v>
      </c>
      <c r="C124" s="140">
        <v>930000</v>
      </c>
    </row>
    <row r="125" spans="1:3" ht="12" customHeight="1">
      <c r="A125" s="141">
        <v>2040699</v>
      </c>
      <c r="B125" s="142" t="s">
        <v>178</v>
      </c>
      <c r="C125" s="140">
        <v>1843200</v>
      </c>
    </row>
    <row r="126" spans="1:3" ht="12" customHeight="1">
      <c r="A126" s="141">
        <v>20409</v>
      </c>
      <c r="B126" s="142" t="s">
        <v>179</v>
      </c>
      <c r="C126" s="140">
        <v>471192</v>
      </c>
    </row>
    <row r="127" spans="1:3" ht="12" customHeight="1">
      <c r="A127" s="141">
        <v>2040901</v>
      </c>
      <c r="B127" s="142" t="s">
        <v>180</v>
      </c>
      <c r="C127" s="140">
        <v>419592</v>
      </c>
    </row>
    <row r="128" spans="1:3" ht="12" customHeight="1">
      <c r="A128" s="141">
        <v>2040902</v>
      </c>
      <c r="B128" s="142" t="s">
        <v>181</v>
      </c>
      <c r="C128" s="140">
        <v>31600</v>
      </c>
    </row>
    <row r="129" spans="1:3" ht="12" customHeight="1">
      <c r="A129" s="141">
        <v>2040999</v>
      </c>
      <c r="B129" s="142" t="s">
        <v>182</v>
      </c>
      <c r="C129" s="140">
        <v>20000</v>
      </c>
    </row>
    <row r="130" spans="1:3" ht="12" customHeight="1">
      <c r="A130" s="141">
        <v>20499</v>
      </c>
      <c r="B130" s="142" t="s">
        <v>183</v>
      </c>
      <c r="C130" s="140">
        <v>18068016</v>
      </c>
    </row>
    <row r="131" spans="1:3" ht="12" customHeight="1">
      <c r="A131" s="141">
        <v>2049901</v>
      </c>
      <c r="B131" s="142" t="s">
        <v>184</v>
      </c>
      <c r="C131" s="140">
        <v>16069648</v>
      </c>
    </row>
    <row r="132" spans="1:3" ht="12" customHeight="1">
      <c r="A132" s="141">
        <v>2049902</v>
      </c>
      <c r="B132" s="142" t="s">
        <v>185</v>
      </c>
      <c r="C132" s="140">
        <v>1998368</v>
      </c>
    </row>
    <row r="133" spans="1:3" ht="12" customHeight="1">
      <c r="A133" s="141">
        <v>205</v>
      </c>
      <c r="B133" s="142" t="s">
        <v>186</v>
      </c>
      <c r="C133" s="140">
        <v>1161224074</v>
      </c>
    </row>
    <row r="134" spans="1:3" ht="12" customHeight="1">
      <c r="A134" s="141">
        <v>20501</v>
      </c>
      <c r="B134" s="142" t="s">
        <v>187</v>
      </c>
      <c r="C134" s="140">
        <v>4108384</v>
      </c>
    </row>
    <row r="135" spans="1:3" ht="12" customHeight="1">
      <c r="A135" s="141">
        <v>2050101</v>
      </c>
      <c r="B135" s="142" t="s">
        <v>188</v>
      </c>
      <c r="C135" s="140">
        <v>4108384</v>
      </c>
    </row>
    <row r="136" spans="1:3" ht="12" customHeight="1">
      <c r="A136" s="141">
        <v>20502</v>
      </c>
      <c r="B136" s="142" t="s">
        <v>189</v>
      </c>
      <c r="C136" s="140">
        <v>1119804963</v>
      </c>
    </row>
    <row r="137" spans="1:3" ht="12" customHeight="1">
      <c r="A137" s="141">
        <v>2050201</v>
      </c>
      <c r="B137" s="142" t="s">
        <v>190</v>
      </c>
      <c r="C137" s="140">
        <v>10934376</v>
      </c>
    </row>
    <row r="138" spans="1:3" ht="12" customHeight="1">
      <c r="A138" s="141">
        <v>2050202</v>
      </c>
      <c r="B138" s="142" t="s">
        <v>191</v>
      </c>
      <c r="C138" s="140">
        <v>452542504</v>
      </c>
    </row>
    <row r="139" spans="1:3" ht="12" customHeight="1">
      <c r="A139" s="141">
        <v>2050203</v>
      </c>
      <c r="B139" s="142" t="s">
        <v>192</v>
      </c>
      <c r="C139" s="140">
        <v>374987333</v>
      </c>
    </row>
    <row r="140" spans="1:3" ht="12" customHeight="1">
      <c r="A140" s="141">
        <v>2050204</v>
      </c>
      <c r="B140" s="142" t="s">
        <v>193</v>
      </c>
      <c r="C140" s="140">
        <v>124188120</v>
      </c>
    </row>
    <row r="141" spans="1:3" ht="12" customHeight="1">
      <c r="A141" s="141">
        <v>2050299</v>
      </c>
      <c r="B141" s="142" t="s">
        <v>194</v>
      </c>
      <c r="C141" s="140">
        <v>157152630</v>
      </c>
    </row>
    <row r="142" spans="1:3" ht="12" customHeight="1">
      <c r="A142" s="141">
        <v>20503</v>
      </c>
      <c r="B142" s="142" t="s">
        <v>195</v>
      </c>
      <c r="C142" s="140">
        <v>23354052</v>
      </c>
    </row>
    <row r="143" spans="1:3" ht="12" customHeight="1">
      <c r="A143" s="141">
        <v>2050301</v>
      </c>
      <c r="B143" s="142" t="s">
        <v>196</v>
      </c>
      <c r="C143" s="140">
        <v>9919132</v>
      </c>
    </row>
    <row r="144" spans="1:3" ht="12" customHeight="1">
      <c r="A144" s="141">
        <v>2050302</v>
      </c>
      <c r="B144" s="142" t="s">
        <v>197</v>
      </c>
      <c r="C144" s="140">
        <v>3434920</v>
      </c>
    </row>
    <row r="145" spans="1:3" ht="12" customHeight="1">
      <c r="A145" s="141">
        <v>2050303</v>
      </c>
      <c r="B145" s="142" t="s">
        <v>198</v>
      </c>
      <c r="C145" s="140">
        <v>10000000</v>
      </c>
    </row>
    <row r="146" spans="1:3" ht="12" customHeight="1">
      <c r="A146" s="141">
        <v>20505</v>
      </c>
      <c r="B146" s="142" t="s">
        <v>199</v>
      </c>
      <c r="C146" s="140">
        <v>727552</v>
      </c>
    </row>
    <row r="147" spans="1:3" ht="12" customHeight="1">
      <c r="A147" s="141">
        <v>2050501</v>
      </c>
      <c r="B147" s="142" t="s">
        <v>200</v>
      </c>
      <c r="C147" s="140">
        <v>727552</v>
      </c>
    </row>
    <row r="148" spans="1:3" ht="12" customHeight="1">
      <c r="A148" s="141">
        <v>20507</v>
      </c>
      <c r="B148" s="142" t="s">
        <v>201</v>
      </c>
      <c r="C148" s="140">
        <v>6050079</v>
      </c>
    </row>
    <row r="149" spans="1:3" ht="12" customHeight="1">
      <c r="A149" s="141">
        <v>2050701</v>
      </c>
      <c r="B149" s="142" t="s">
        <v>202</v>
      </c>
      <c r="C149" s="140">
        <v>6050079</v>
      </c>
    </row>
    <row r="150" spans="1:3" ht="12" customHeight="1">
      <c r="A150" s="141">
        <v>20508</v>
      </c>
      <c r="B150" s="142" t="s">
        <v>203</v>
      </c>
      <c r="C150" s="140">
        <v>2179044</v>
      </c>
    </row>
    <row r="151" spans="1:3" ht="12" customHeight="1">
      <c r="A151" s="141">
        <v>2050802</v>
      </c>
      <c r="B151" s="142" t="s">
        <v>204</v>
      </c>
      <c r="C151" s="140">
        <v>2179044</v>
      </c>
    </row>
    <row r="152" spans="1:3" ht="12" customHeight="1">
      <c r="A152" s="141">
        <v>20599</v>
      </c>
      <c r="B152" s="142" t="s">
        <v>205</v>
      </c>
      <c r="C152" s="140">
        <v>5000000</v>
      </c>
    </row>
    <row r="153" spans="1:3" ht="12" customHeight="1">
      <c r="A153" s="141">
        <v>2059999</v>
      </c>
      <c r="B153" s="142" t="s">
        <v>206</v>
      </c>
      <c r="C153" s="140">
        <v>5000000</v>
      </c>
    </row>
    <row r="154" spans="1:3" ht="12" customHeight="1">
      <c r="A154" s="141">
        <v>206</v>
      </c>
      <c r="B154" s="142" t="s">
        <v>207</v>
      </c>
      <c r="C154" s="140">
        <v>520000</v>
      </c>
    </row>
    <row r="155" spans="1:3" ht="12" customHeight="1">
      <c r="A155" s="141">
        <v>20604</v>
      </c>
      <c r="B155" s="142" t="s">
        <v>208</v>
      </c>
      <c r="C155" s="140">
        <v>460000</v>
      </c>
    </row>
    <row r="156" spans="1:3" ht="12" customHeight="1">
      <c r="A156" s="141">
        <v>2060499</v>
      </c>
      <c r="B156" s="142" t="s">
        <v>209</v>
      </c>
      <c r="C156" s="140">
        <v>460000</v>
      </c>
    </row>
    <row r="157" spans="1:3" ht="12" customHeight="1">
      <c r="A157" s="141">
        <v>20607</v>
      </c>
      <c r="B157" s="142" t="s">
        <v>210</v>
      </c>
      <c r="C157" s="140">
        <v>60000</v>
      </c>
    </row>
    <row r="158" spans="1:3" ht="12" customHeight="1">
      <c r="A158" s="141">
        <v>2060702</v>
      </c>
      <c r="B158" s="142" t="s">
        <v>211</v>
      </c>
      <c r="C158" s="140">
        <v>60000</v>
      </c>
    </row>
    <row r="159" spans="1:3" ht="12" customHeight="1">
      <c r="A159" s="141">
        <v>207</v>
      </c>
      <c r="B159" s="142" t="s">
        <v>212</v>
      </c>
      <c r="C159" s="140">
        <v>28234114</v>
      </c>
    </row>
    <row r="160" spans="1:3" ht="12" customHeight="1">
      <c r="A160" s="141">
        <v>20701</v>
      </c>
      <c r="B160" s="142" t="s">
        <v>213</v>
      </c>
      <c r="C160" s="140">
        <v>18293390</v>
      </c>
    </row>
    <row r="161" spans="1:3" ht="12" customHeight="1">
      <c r="A161" s="141">
        <v>2070101</v>
      </c>
      <c r="B161" s="142" t="s">
        <v>214</v>
      </c>
      <c r="C161" s="140">
        <v>1872508</v>
      </c>
    </row>
    <row r="162" spans="1:3" ht="12" customHeight="1">
      <c r="A162" s="141">
        <v>2070102</v>
      </c>
      <c r="B162" s="142" t="s">
        <v>215</v>
      </c>
      <c r="C162" s="140">
        <v>861832</v>
      </c>
    </row>
    <row r="163" spans="1:3" ht="12" customHeight="1">
      <c r="A163" s="141">
        <v>2070104</v>
      </c>
      <c r="B163" s="142" t="s">
        <v>216</v>
      </c>
      <c r="C163" s="140">
        <v>1151432</v>
      </c>
    </row>
    <row r="164" spans="1:3" ht="12" customHeight="1">
      <c r="A164" s="141">
        <v>2070107</v>
      </c>
      <c r="B164" s="142" t="s">
        <v>217</v>
      </c>
      <c r="C164" s="140">
        <v>1030748</v>
      </c>
    </row>
    <row r="165" spans="1:3" ht="12" customHeight="1">
      <c r="A165" s="141">
        <v>2070109</v>
      </c>
      <c r="B165" s="142" t="s">
        <v>218</v>
      </c>
      <c r="C165" s="140">
        <v>8126870</v>
      </c>
    </row>
    <row r="166" spans="1:3" ht="12" customHeight="1">
      <c r="A166" s="141">
        <v>2070199</v>
      </c>
      <c r="B166" s="142" t="s">
        <v>219</v>
      </c>
      <c r="C166" s="140">
        <v>5250000</v>
      </c>
    </row>
    <row r="167" spans="1:3" ht="12" customHeight="1">
      <c r="A167" s="141">
        <v>20702</v>
      </c>
      <c r="B167" s="142" t="s">
        <v>220</v>
      </c>
      <c r="C167" s="140">
        <v>264132</v>
      </c>
    </row>
    <row r="168" spans="1:3" ht="12" customHeight="1">
      <c r="A168" s="141">
        <v>2070204</v>
      </c>
      <c r="B168" s="142" t="s">
        <v>221</v>
      </c>
      <c r="C168" s="140">
        <v>20000</v>
      </c>
    </row>
    <row r="169" spans="1:3" ht="12" customHeight="1">
      <c r="A169" s="141">
        <v>2070205</v>
      </c>
      <c r="B169" s="142" t="s">
        <v>222</v>
      </c>
      <c r="C169" s="140">
        <v>244132</v>
      </c>
    </row>
    <row r="170" spans="1:3" ht="12" customHeight="1">
      <c r="A170" s="141">
        <v>20703</v>
      </c>
      <c r="B170" s="142" t="s">
        <v>223</v>
      </c>
      <c r="C170" s="140">
        <v>4729756</v>
      </c>
    </row>
    <row r="171" spans="1:3" ht="12" customHeight="1">
      <c r="A171" s="141">
        <v>2070301</v>
      </c>
      <c r="B171" s="142" t="s">
        <v>224</v>
      </c>
      <c r="C171" s="140">
        <v>1436756</v>
      </c>
    </row>
    <row r="172" spans="1:3" ht="12" customHeight="1">
      <c r="A172" s="141">
        <v>2070305</v>
      </c>
      <c r="B172" s="142" t="s">
        <v>225</v>
      </c>
      <c r="C172" s="140">
        <v>50000</v>
      </c>
    </row>
    <row r="173" spans="1:3" ht="12" customHeight="1">
      <c r="A173" s="141">
        <v>2070306</v>
      </c>
      <c r="B173" s="142" t="s">
        <v>226</v>
      </c>
      <c r="C173" s="140">
        <v>830000</v>
      </c>
    </row>
    <row r="174" spans="1:3" ht="12" customHeight="1">
      <c r="A174" s="141">
        <v>2070399</v>
      </c>
      <c r="B174" s="142" t="s">
        <v>227</v>
      </c>
      <c r="C174" s="140">
        <v>2413000</v>
      </c>
    </row>
    <row r="175" spans="1:3" ht="12" customHeight="1">
      <c r="A175" s="141">
        <v>20704</v>
      </c>
      <c r="B175" s="142" t="s">
        <v>228</v>
      </c>
      <c r="C175" s="140">
        <v>4846336</v>
      </c>
    </row>
    <row r="176" spans="1:3" ht="12" customHeight="1">
      <c r="A176" s="141">
        <v>2070405</v>
      </c>
      <c r="B176" s="142" t="s">
        <v>229</v>
      </c>
      <c r="C176" s="140">
        <v>4706336</v>
      </c>
    </row>
    <row r="177" spans="1:3" ht="12" customHeight="1">
      <c r="A177" s="141">
        <v>2070406</v>
      </c>
      <c r="B177" s="142" t="s">
        <v>230</v>
      </c>
      <c r="C177" s="140">
        <v>140000</v>
      </c>
    </row>
    <row r="178" spans="1:3" ht="12" customHeight="1">
      <c r="A178" s="141">
        <v>20799</v>
      </c>
      <c r="B178" s="142" t="s">
        <v>231</v>
      </c>
      <c r="C178" s="140">
        <v>100500</v>
      </c>
    </row>
    <row r="179" spans="1:3" ht="12" customHeight="1">
      <c r="A179" s="141">
        <v>2079999</v>
      </c>
      <c r="B179" s="142" t="s">
        <v>232</v>
      </c>
      <c r="C179" s="140">
        <v>100500</v>
      </c>
    </row>
    <row r="180" spans="1:3" ht="12" customHeight="1">
      <c r="A180" s="141">
        <v>208</v>
      </c>
      <c r="B180" s="142" t="s">
        <v>233</v>
      </c>
      <c r="C180" s="140">
        <v>1034339332</v>
      </c>
    </row>
    <row r="181" spans="1:3" ht="12" customHeight="1">
      <c r="A181" s="141">
        <v>20801</v>
      </c>
      <c r="B181" s="142" t="s">
        <v>234</v>
      </c>
      <c r="C181" s="140">
        <v>16993700</v>
      </c>
    </row>
    <row r="182" spans="1:3" ht="12" customHeight="1">
      <c r="A182" s="141">
        <v>2080101</v>
      </c>
      <c r="B182" s="142" t="s">
        <v>235</v>
      </c>
      <c r="C182" s="140">
        <v>7321356</v>
      </c>
    </row>
    <row r="183" spans="1:3" ht="12" customHeight="1">
      <c r="A183" s="141">
        <v>2080102</v>
      </c>
      <c r="B183" s="142" t="s">
        <v>236</v>
      </c>
      <c r="C183" s="140">
        <v>190936</v>
      </c>
    </row>
    <row r="184" spans="1:3" ht="12" customHeight="1">
      <c r="A184" s="141">
        <v>2080104</v>
      </c>
      <c r="B184" s="142" t="s">
        <v>237</v>
      </c>
      <c r="C184" s="140">
        <v>100000</v>
      </c>
    </row>
    <row r="185" spans="1:3" ht="12" customHeight="1">
      <c r="A185" s="141">
        <v>2080105</v>
      </c>
      <c r="B185" s="142" t="s">
        <v>238</v>
      </c>
      <c r="C185" s="140">
        <v>100000</v>
      </c>
    </row>
    <row r="186" spans="1:3" ht="12" customHeight="1">
      <c r="A186" s="141">
        <v>2080107</v>
      </c>
      <c r="B186" s="142" t="s">
        <v>239</v>
      </c>
      <c r="C186" s="140">
        <v>3000000</v>
      </c>
    </row>
    <row r="187" spans="1:3" ht="12" customHeight="1">
      <c r="A187" s="141">
        <v>2080109</v>
      </c>
      <c r="B187" s="142" t="s">
        <v>240</v>
      </c>
      <c r="C187" s="140">
        <v>194200</v>
      </c>
    </row>
    <row r="188" spans="1:3" ht="12" customHeight="1">
      <c r="A188" s="141">
        <v>2080111</v>
      </c>
      <c r="B188" s="142" t="s">
        <v>241</v>
      </c>
      <c r="C188" s="140">
        <v>260000</v>
      </c>
    </row>
    <row r="189" spans="1:3" ht="12" customHeight="1">
      <c r="A189" s="141">
        <v>2080112</v>
      </c>
      <c r="B189" s="142" t="s">
        <v>242</v>
      </c>
      <c r="C189" s="140">
        <v>50000</v>
      </c>
    </row>
    <row r="190" spans="1:3" ht="12" customHeight="1">
      <c r="A190" s="141">
        <v>2080199</v>
      </c>
      <c r="B190" s="142" t="s">
        <v>243</v>
      </c>
      <c r="C190" s="140">
        <v>5777208</v>
      </c>
    </row>
    <row r="191" spans="1:3" ht="12" customHeight="1">
      <c r="A191" s="141">
        <v>20802</v>
      </c>
      <c r="B191" s="142" t="s">
        <v>244</v>
      </c>
      <c r="C191" s="140">
        <v>9153340</v>
      </c>
    </row>
    <row r="192" spans="1:3" ht="12" customHeight="1">
      <c r="A192" s="141">
        <v>2080201</v>
      </c>
      <c r="B192" s="142" t="s">
        <v>245</v>
      </c>
      <c r="C192" s="140">
        <v>5917940</v>
      </c>
    </row>
    <row r="193" spans="1:3" ht="12" customHeight="1">
      <c r="A193" s="141">
        <v>2080204</v>
      </c>
      <c r="B193" s="142" t="s">
        <v>246</v>
      </c>
      <c r="C193" s="140">
        <v>302000</v>
      </c>
    </row>
    <row r="194" spans="1:3" ht="12" customHeight="1">
      <c r="A194" s="141">
        <v>2080205</v>
      </c>
      <c r="B194" s="142" t="s">
        <v>247</v>
      </c>
      <c r="C194" s="140">
        <v>760000</v>
      </c>
    </row>
    <row r="195" spans="1:3" ht="12" customHeight="1">
      <c r="A195" s="141">
        <v>2080206</v>
      </c>
      <c r="B195" s="142" t="s">
        <v>248</v>
      </c>
      <c r="C195" s="140">
        <v>50000</v>
      </c>
    </row>
    <row r="196" spans="1:3" ht="12" customHeight="1">
      <c r="A196" s="141">
        <v>2080207</v>
      </c>
      <c r="B196" s="142" t="s">
        <v>249</v>
      </c>
      <c r="C196" s="140">
        <v>50000</v>
      </c>
    </row>
    <row r="197" spans="1:3" ht="12" customHeight="1">
      <c r="A197" s="141">
        <v>2080208</v>
      </c>
      <c r="B197" s="142" t="s">
        <v>250</v>
      </c>
      <c r="C197" s="140">
        <v>80000</v>
      </c>
    </row>
    <row r="198" spans="1:3" ht="12" customHeight="1">
      <c r="A198" s="141">
        <v>2080299</v>
      </c>
      <c r="B198" s="142" t="s">
        <v>251</v>
      </c>
      <c r="C198" s="140">
        <v>1993400</v>
      </c>
    </row>
    <row r="199" spans="1:3" ht="12" customHeight="1">
      <c r="A199" s="141">
        <v>20805</v>
      </c>
      <c r="B199" s="142" t="s">
        <v>252</v>
      </c>
      <c r="C199" s="140">
        <v>457663218</v>
      </c>
    </row>
    <row r="200" spans="1:3" ht="12" customHeight="1">
      <c r="A200" s="141">
        <v>2080501</v>
      </c>
      <c r="B200" s="142" t="s">
        <v>253</v>
      </c>
      <c r="C200" s="140">
        <v>166539392</v>
      </c>
    </row>
    <row r="201" spans="1:3" ht="12" customHeight="1">
      <c r="A201" s="141">
        <v>2080502</v>
      </c>
      <c r="B201" s="142" t="s">
        <v>254</v>
      </c>
      <c r="C201" s="140">
        <v>290843449</v>
      </c>
    </row>
    <row r="202" spans="1:3" ht="12" customHeight="1">
      <c r="A202" s="141">
        <v>2080505</v>
      </c>
      <c r="B202" s="142" t="s">
        <v>255</v>
      </c>
      <c r="C202" s="140">
        <v>62777</v>
      </c>
    </row>
    <row r="203" spans="1:3" ht="12" customHeight="1">
      <c r="A203" s="141">
        <v>2080599</v>
      </c>
      <c r="B203" s="142" t="s">
        <v>256</v>
      </c>
      <c r="C203" s="140">
        <v>217600</v>
      </c>
    </row>
    <row r="204" spans="1:3" ht="12" customHeight="1">
      <c r="A204" s="141">
        <v>20807</v>
      </c>
      <c r="B204" s="142" t="s">
        <v>257</v>
      </c>
      <c r="C204" s="140">
        <v>5670000</v>
      </c>
    </row>
    <row r="205" spans="1:3" ht="12" customHeight="1">
      <c r="A205" s="141">
        <v>2080799</v>
      </c>
      <c r="B205" s="142" t="s">
        <v>258</v>
      </c>
      <c r="C205" s="140">
        <v>5670000</v>
      </c>
    </row>
    <row r="206" spans="1:3" ht="12" customHeight="1">
      <c r="A206" s="141">
        <v>20808</v>
      </c>
      <c r="B206" s="142" t="s">
        <v>259</v>
      </c>
      <c r="C206" s="140">
        <v>64822280</v>
      </c>
    </row>
    <row r="207" spans="1:3" ht="12" customHeight="1">
      <c r="A207" s="141">
        <v>2080801</v>
      </c>
      <c r="B207" s="142" t="s">
        <v>260</v>
      </c>
      <c r="C207" s="140">
        <v>8322280</v>
      </c>
    </row>
    <row r="208" spans="1:3" ht="12" customHeight="1">
      <c r="A208" s="141">
        <v>2080802</v>
      </c>
      <c r="B208" s="142" t="s">
        <v>261</v>
      </c>
      <c r="C208" s="140">
        <v>816000</v>
      </c>
    </row>
    <row r="209" spans="1:3" ht="12" customHeight="1">
      <c r="A209" s="141">
        <v>2080803</v>
      </c>
      <c r="B209" s="142" t="s">
        <v>262</v>
      </c>
      <c r="C209" s="140">
        <v>2907000</v>
      </c>
    </row>
    <row r="210" spans="1:3" ht="12" customHeight="1">
      <c r="A210" s="141">
        <v>2080804</v>
      </c>
      <c r="B210" s="142" t="s">
        <v>263</v>
      </c>
      <c r="C210" s="140">
        <v>1500000</v>
      </c>
    </row>
    <row r="211" spans="1:3" ht="12" customHeight="1">
      <c r="A211" s="141">
        <v>2080805</v>
      </c>
      <c r="B211" s="142" t="s">
        <v>264</v>
      </c>
      <c r="C211" s="140">
        <v>6800000</v>
      </c>
    </row>
    <row r="212" spans="1:3" ht="12" customHeight="1">
      <c r="A212" s="141">
        <v>2080806</v>
      </c>
      <c r="B212" s="142" t="s">
        <v>265</v>
      </c>
      <c r="C212" s="140">
        <v>666000</v>
      </c>
    </row>
    <row r="213" spans="1:3" ht="12" customHeight="1">
      <c r="A213" s="141">
        <v>2080899</v>
      </c>
      <c r="B213" s="142" t="s">
        <v>266</v>
      </c>
      <c r="C213" s="140">
        <v>43811000</v>
      </c>
    </row>
    <row r="214" spans="1:3" ht="12" customHeight="1">
      <c r="A214" s="141">
        <v>20809</v>
      </c>
      <c r="B214" s="142" t="s">
        <v>267</v>
      </c>
      <c r="C214" s="140">
        <v>11310000</v>
      </c>
    </row>
    <row r="215" spans="1:3" ht="12" customHeight="1">
      <c r="A215" s="141">
        <v>2080901</v>
      </c>
      <c r="B215" s="142" t="s">
        <v>268</v>
      </c>
      <c r="C215" s="140">
        <v>10570000</v>
      </c>
    </row>
    <row r="216" spans="1:3" ht="12" customHeight="1">
      <c r="A216" s="141">
        <v>2080902</v>
      </c>
      <c r="B216" s="142" t="s">
        <v>269</v>
      </c>
      <c r="C216" s="140">
        <v>660000</v>
      </c>
    </row>
    <row r="217" spans="1:3" ht="12" customHeight="1">
      <c r="A217" s="141">
        <v>2080903</v>
      </c>
      <c r="B217" s="142" t="s">
        <v>270</v>
      </c>
      <c r="C217" s="140">
        <v>30000</v>
      </c>
    </row>
    <row r="218" spans="1:3" ht="12" customHeight="1">
      <c r="A218" s="141">
        <v>2080999</v>
      </c>
      <c r="B218" s="142" t="s">
        <v>271</v>
      </c>
      <c r="C218" s="140">
        <v>50000</v>
      </c>
    </row>
    <row r="219" spans="1:3" ht="12" customHeight="1">
      <c r="A219" s="141">
        <v>20810</v>
      </c>
      <c r="B219" s="142" t="s">
        <v>272</v>
      </c>
      <c r="C219" s="140">
        <v>39148726</v>
      </c>
    </row>
    <row r="220" spans="1:3" ht="12" customHeight="1">
      <c r="A220" s="141">
        <v>2081001</v>
      </c>
      <c r="B220" s="142" t="s">
        <v>273</v>
      </c>
      <c r="C220" s="140">
        <v>13697000</v>
      </c>
    </row>
    <row r="221" spans="1:3" ht="12" customHeight="1">
      <c r="A221" s="141">
        <v>2081002</v>
      </c>
      <c r="B221" s="142" t="s">
        <v>274</v>
      </c>
      <c r="C221" s="140">
        <v>2800000</v>
      </c>
    </row>
    <row r="222" spans="1:3" ht="12" customHeight="1">
      <c r="A222" s="141">
        <v>2081004</v>
      </c>
      <c r="B222" s="142" t="s">
        <v>275</v>
      </c>
      <c r="C222" s="140">
        <v>6395590</v>
      </c>
    </row>
    <row r="223" spans="1:3" ht="12" customHeight="1">
      <c r="A223" s="141">
        <v>2081005</v>
      </c>
      <c r="B223" s="142" t="s">
        <v>276</v>
      </c>
      <c r="C223" s="140">
        <v>13150000</v>
      </c>
    </row>
    <row r="224" spans="1:3" ht="12" customHeight="1">
      <c r="A224" s="141">
        <v>2081099</v>
      </c>
      <c r="B224" s="142" t="s">
        <v>277</v>
      </c>
      <c r="C224" s="140">
        <v>3106136</v>
      </c>
    </row>
    <row r="225" spans="1:3" ht="12" customHeight="1">
      <c r="A225" s="141">
        <v>20811</v>
      </c>
      <c r="B225" s="142" t="s">
        <v>278</v>
      </c>
      <c r="C225" s="140">
        <v>22478970</v>
      </c>
    </row>
    <row r="226" spans="1:3" ht="12" customHeight="1">
      <c r="A226" s="141">
        <v>2081101</v>
      </c>
      <c r="B226" s="142" t="s">
        <v>279</v>
      </c>
      <c r="C226" s="140">
        <v>795612</v>
      </c>
    </row>
    <row r="227" spans="1:3" ht="12" customHeight="1">
      <c r="A227" s="141">
        <v>2081102</v>
      </c>
      <c r="B227" s="142" t="s">
        <v>280</v>
      </c>
      <c r="C227" s="140">
        <v>46800</v>
      </c>
    </row>
    <row r="228" spans="1:3" ht="12" customHeight="1">
      <c r="A228" s="141">
        <v>2081104</v>
      </c>
      <c r="B228" s="142" t="s">
        <v>281</v>
      </c>
      <c r="C228" s="140">
        <v>500000</v>
      </c>
    </row>
    <row r="229" spans="1:3" ht="12" customHeight="1">
      <c r="A229" s="141">
        <v>2081105</v>
      </c>
      <c r="B229" s="142" t="s">
        <v>282</v>
      </c>
      <c r="C229" s="140">
        <v>300000</v>
      </c>
    </row>
    <row r="230" spans="1:3" ht="12" customHeight="1">
      <c r="A230" s="141">
        <v>2081107</v>
      </c>
      <c r="B230" s="142" t="s">
        <v>283</v>
      </c>
      <c r="C230" s="140">
        <v>14540000</v>
      </c>
    </row>
    <row r="231" spans="1:3" ht="12" customHeight="1">
      <c r="A231" s="141">
        <v>2081199</v>
      </c>
      <c r="B231" s="142" t="s">
        <v>284</v>
      </c>
      <c r="C231" s="140">
        <v>6296558</v>
      </c>
    </row>
    <row r="232" spans="1:3" ht="12" customHeight="1">
      <c r="A232" s="141">
        <v>20815</v>
      </c>
      <c r="B232" s="142" t="s">
        <v>285</v>
      </c>
      <c r="C232" s="140">
        <v>130000</v>
      </c>
    </row>
    <row r="233" spans="1:3" ht="12" customHeight="1">
      <c r="A233" s="141">
        <v>2081599</v>
      </c>
      <c r="B233" s="142" t="s">
        <v>286</v>
      </c>
      <c r="C233" s="140">
        <v>130000</v>
      </c>
    </row>
    <row r="234" spans="1:3" ht="12" customHeight="1">
      <c r="A234" s="141">
        <v>20819</v>
      </c>
      <c r="B234" s="142" t="s">
        <v>287</v>
      </c>
      <c r="C234" s="140">
        <v>183760000</v>
      </c>
    </row>
    <row r="235" spans="1:3" ht="12" customHeight="1">
      <c r="A235" s="141">
        <v>2081901</v>
      </c>
      <c r="B235" s="142" t="s">
        <v>288</v>
      </c>
      <c r="C235" s="140">
        <v>550000</v>
      </c>
    </row>
    <row r="236" spans="1:3" ht="12" customHeight="1">
      <c r="A236" s="141">
        <v>2081902</v>
      </c>
      <c r="B236" s="142" t="s">
        <v>289</v>
      </c>
      <c r="C236" s="140">
        <v>183210000</v>
      </c>
    </row>
    <row r="237" spans="1:3" ht="12" customHeight="1">
      <c r="A237" s="141">
        <v>20820</v>
      </c>
      <c r="B237" s="142" t="s">
        <v>290</v>
      </c>
      <c r="C237" s="140">
        <v>560000</v>
      </c>
    </row>
    <row r="238" spans="1:3" ht="12" customHeight="1">
      <c r="A238" s="141">
        <v>2082002</v>
      </c>
      <c r="B238" s="142" t="s">
        <v>291</v>
      </c>
      <c r="C238" s="140">
        <v>560000</v>
      </c>
    </row>
    <row r="239" spans="1:3" ht="12" customHeight="1">
      <c r="A239" s="141">
        <v>20821</v>
      </c>
      <c r="B239" s="142" t="s">
        <v>292</v>
      </c>
      <c r="C239" s="140">
        <v>21860000</v>
      </c>
    </row>
    <row r="240" spans="1:3" ht="12" customHeight="1">
      <c r="A240" s="141">
        <v>2082102</v>
      </c>
      <c r="B240" s="142" t="s">
        <v>293</v>
      </c>
      <c r="C240" s="140">
        <v>21860000</v>
      </c>
    </row>
    <row r="241" spans="1:3" ht="12" customHeight="1">
      <c r="A241" s="141">
        <v>20826</v>
      </c>
      <c r="B241" s="142" t="s">
        <v>294</v>
      </c>
      <c r="C241" s="140">
        <v>190934040</v>
      </c>
    </row>
    <row r="242" spans="1:3" ht="12" customHeight="1">
      <c r="A242" s="141">
        <v>2082602</v>
      </c>
      <c r="B242" s="142" t="s">
        <v>295</v>
      </c>
      <c r="C242" s="140">
        <v>190934040</v>
      </c>
    </row>
    <row r="243" spans="1:3" ht="12" customHeight="1">
      <c r="A243" s="141">
        <v>20827</v>
      </c>
      <c r="B243" s="142" t="s">
        <v>296</v>
      </c>
      <c r="C243" s="140">
        <v>6517058</v>
      </c>
    </row>
    <row r="244" spans="1:3" ht="12" customHeight="1">
      <c r="A244" s="141">
        <v>2082701</v>
      </c>
      <c r="B244" s="142" t="s">
        <v>297</v>
      </c>
      <c r="C244" s="140">
        <v>1386679</v>
      </c>
    </row>
    <row r="245" spans="1:3" ht="12" customHeight="1">
      <c r="A245" s="141">
        <v>2082702</v>
      </c>
      <c r="B245" s="142" t="s">
        <v>298</v>
      </c>
      <c r="C245" s="140">
        <v>2028330</v>
      </c>
    </row>
    <row r="246" spans="1:3" ht="12" customHeight="1">
      <c r="A246" s="141">
        <v>2082703</v>
      </c>
      <c r="B246" s="142" t="s">
        <v>299</v>
      </c>
      <c r="C246" s="140">
        <v>2972176</v>
      </c>
    </row>
    <row r="247" spans="1:3" ht="12" customHeight="1">
      <c r="A247" s="141">
        <v>2082799</v>
      </c>
      <c r="B247" s="142" t="s">
        <v>300</v>
      </c>
      <c r="C247" s="140">
        <v>129873</v>
      </c>
    </row>
    <row r="248" spans="1:3" ht="12" customHeight="1">
      <c r="A248" s="141">
        <v>20899</v>
      </c>
      <c r="B248" s="142" t="s">
        <v>301</v>
      </c>
      <c r="C248" s="140">
        <v>3338000</v>
      </c>
    </row>
    <row r="249" spans="1:3" ht="12" customHeight="1">
      <c r="A249" s="141">
        <v>2089901</v>
      </c>
      <c r="B249" s="142" t="s">
        <v>302</v>
      </c>
      <c r="C249" s="140">
        <v>3338000</v>
      </c>
    </row>
    <row r="250" spans="1:3" ht="12" customHeight="1">
      <c r="A250" s="141">
        <v>210</v>
      </c>
      <c r="B250" s="142" t="s">
        <v>303</v>
      </c>
      <c r="C250" s="140">
        <v>477036895</v>
      </c>
    </row>
    <row r="251" spans="1:3" ht="12" customHeight="1">
      <c r="A251" s="141">
        <v>21001</v>
      </c>
      <c r="B251" s="142" t="s">
        <v>304</v>
      </c>
      <c r="C251" s="140">
        <v>32325380</v>
      </c>
    </row>
    <row r="252" spans="1:3" ht="12" customHeight="1">
      <c r="A252" s="141">
        <v>2100101</v>
      </c>
      <c r="B252" s="142" t="s">
        <v>305</v>
      </c>
      <c r="C252" s="140">
        <v>26401152</v>
      </c>
    </row>
    <row r="253" spans="1:3" ht="12" customHeight="1">
      <c r="A253" s="141">
        <v>2100102</v>
      </c>
      <c r="B253" s="142" t="s">
        <v>306</v>
      </c>
      <c r="C253" s="140">
        <v>3486048</v>
      </c>
    </row>
    <row r="254" spans="1:3" ht="12" customHeight="1">
      <c r="A254" s="141">
        <v>2100199</v>
      </c>
      <c r="B254" s="142" t="s">
        <v>307</v>
      </c>
      <c r="C254" s="140">
        <v>2438180</v>
      </c>
    </row>
    <row r="255" spans="1:3" ht="12" customHeight="1">
      <c r="A255" s="141">
        <v>21002</v>
      </c>
      <c r="B255" s="142" t="s">
        <v>308</v>
      </c>
      <c r="C255" s="140">
        <v>3380000</v>
      </c>
    </row>
    <row r="256" spans="1:3" ht="12" customHeight="1">
      <c r="A256" s="141">
        <v>2100201</v>
      </c>
      <c r="B256" s="142" t="s">
        <v>309</v>
      </c>
      <c r="C256" s="140">
        <v>3300000</v>
      </c>
    </row>
    <row r="257" spans="1:3" ht="12" customHeight="1">
      <c r="A257" s="141">
        <v>2100205</v>
      </c>
      <c r="B257" s="142" t="s">
        <v>310</v>
      </c>
      <c r="C257" s="140">
        <v>80000</v>
      </c>
    </row>
    <row r="258" spans="1:3" ht="12" customHeight="1">
      <c r="A258" s="141">
        <v>21003</v>
      </c>
      <c r="B258" s="142" t="s">
        <v>311</v>
      </c>
      <c r="C258" s="140">
        <v>45253952</v>
      </c>
    </row>
    <row r="259" spans="1:3" ht="12" customHeight="1">
      <c r="A259" s="141">
        <v>2100302</v>
      </c>
      <c r="B259" s="142" t="s">
        <v>312</v>
      </c>
      <c r="C259" s="140">
        <v>4000000</v>
      </c>
    </row>
    <row r="260" spans="1:3" ht="12" customHeight="1">
      <c r="A260" s="141">
        <v>2100399</v>
      </c>
      <c r="B260" s="142" t="s">
        <v>313</v>
      </c>
      <c r="C260" s="140">
        <v>41253952</v>
      </c>
    </row>
    <row r="261" spans="1:3" ht="12" customHeight="1">
      <c r="A261" s="141">
        <v>21004</v>
      </c>
      <c r="B261" s="142" t="s">
        <v>314</v>
      </c>
      <c r="C261" s="140">
        <v>65424583</v>
      </c>
    </row>
    <row r="262" spans="1:3" ht="12" customHeight="1">
      <c r="A262" s="141">
        <v>2100401</v>
      </c>
      <c r="B262" s="142" t="s">
        <v>315</v>
      </c>
      <c r="C262" s="140">
        <v>11720643</v>
      </c>
    </row>
    <row r="263" spans="1:3" ht="12" customHeight="1">
      <c r="A263" s="141">
        <v>2100403</v>
      </c>
      <c r="B263" s="142" t="s">
        <v>316</v>
      </c>
      <c r="C263" s="140">
        <v>2989500</v>
      </c>
    </row>
    <row r="264" spans="1:3" ht="12" customHeight="1">
      <c r="A264" s="141">
        <v>2100405</v>
      </c>
      <c r="B264" s="142" t="s">
        <v>317</v>
      </c>
      <c r="C264" s="140">
        <v>689040</v>
      </c>
    </row>
    <row r="265" spans="1:3" ht="12" customHeight="1">
      <c r="A265" s="141">
        <v>2100408</v>
      </c>
      <c r="B265" s="142" t="s">
        <v>318</v>
      </c>
      <c r="C265" s="140">
        <v>48577000</v>
      </c>
    </row>
    <row r="266" spans="1:3" ht="12" customHeight="1">
      <c r="A266" s="141">
        <v>2100409</v>
      </c>
      <c r="B266" s="142" t="s">
        <v>319</v>
      </c>
      <c r="C266" s="140">
        <v>1398400</v>
      </c>
    </row>
    <row r="267" spans="1:3" ht="12" customHeight="1">
      <c r="A267" s="141">
        <v>2100410</v>
      </c>
      <c r="B267" s="142" t="s">
        <v>320</v>
      </c>
      <c r="C267" s="140">
        <v>50000</v>
      </c>
    </row>
    <row r="268" spans="1:3" ht="12" customHeight="1">
      <c r="A268" s="141">
        <v>21006</v>
      </c>
      <c r="B268" s="142" t="s">
        <v>321</v>
      </c>
      <c r="C268" s="140">
        <v>100000</v>
      </c>
    </row>
    <row r="269" spans="1:3" ht="12" customHeight="1">
      <c r="A269" s="141">
        <v>2100601</v>
      </c>
      <c r="B269" s="142" t="s">
        <v>322</v>
      </c>
      <c r="C269" s="140">
        <v>100000</v>
      </c>
    </row>
    <row r="270" spans="1:3" ht="12" customHeight="1">
      <c r="A270" s="141">
        <v>21007</v>
      </c>
      <c r="B270" s="142" t="s">
        <v>323</v>
      </c>
      <c r="C270" s="140">
        <v>33380515</v>
      </c>
    </row>
    <row r="271" spans="1:3" ht="12" customHeight="1">
      <c r="A271" s="141">
        <v>2100716</v>
      </c>
      <c r="B271" s="142" t="s">
        <v>324</v>
      </c>
      <c r="C271" s="140">
        <v>4434840</v>
      </c>
    </row>
    <row r="272" spans="1:3" ht="12" customHeight="1">
      <c r="A272" s="141">
        <v>2100717</v>
      </c>
      <c r="B272" s="142" t="s">
        <v>325</v>
      </c>
      <c r="C272" s="140">
        <v>22861877</v>
      </c>
    </row>
    <row r="273" spans="1:3" ht="12" customHeight="1">
      <c r="A273" s="141">
        <v>2100799</v>
      </c>
      <c r="B273" s="142" t="s">
        <v>326</v>
      </c>
      <c r="C273" s="140">
        <v>6083798</v>
      </c>
    </row>
    <row r="274" spans="1:3" ht="12" customHeight="1">
      <c r="A274" s="141">
        <v>21010</v>
      </c>
      <c r="B274" s="142" t="s">
        <v>327</v>
      </c>
      <c r="C274" s="140">
        <v>8080900</v>
      </c>
    </row>
    <row r="275" spans="1:3" ht="12" customHeight="1">
      <c r="A275" s="141">
        <v>2101001</v>
      </c>
      <c r="B275" s="142" t="s">
        <v>328</v>
      </c>
      <c r="C275" s="140">
        <v>4941900</v>
      </c>
    </row>
    <row r="276" spans="1:3" ht="12" customHeight="1">
      <c r="A276" s="141">
        <v>2101099</v>
      </c>
      <c r="B276" s="142" t="s">
        <v>329</v>
      </c>
      <c r="C276" s="140">
        <v>3139000</v>
      </c>
    </row>
    <row r="277" spans="1:3" ht="12" customHeight="1">
      <c r="A277" s="141">
        <v>21011</v>
      </c>
      <c r="B277" s="142" t="s">
        <v>330</v>
      </c>
      <c r="C277" s="140">
        <v>73672790</v>
      </c>
    </row>
    <row r="278" spans="1:3" ht="12" customHeight="1">
      <c r="A278" s="141">
        <v>2101199</v>
      </c>
      <c r="B278" s="142" t="s">
        <v>331</v>
      </c>
      <c r="C278" s="140">
        <v>73672790</v>
      </c>
    </row>
    <row r="279" spans="1:3" ht="12" customHeight="1">
      <c r="A279" s="141">
        <v>21012</v>
      </c>
      <c r="B279" s="142" t="s">
        <v>332</v>
      </c>
      <c r="C279" s="140">
        <v>94214575</v>
      </c>
    </row>
    <row r="280" spans="1:3" ht="12" customHeight="1">
      <c r="A280" s="141">
        <v>2101202</v>
      </c>
      <c r="B280" s="142" t="s">
        <v>333</v>
      </c>
      <c r="C280" s="140">
        <v>93534575</v>
      </c>
    </row>
    <row r="281" spans="1:3" ht="12" customHeight="1">
      <c r="A281" s="141">
        <v>2101204</v>
      </c>
      <c r="B281" s="142" t="s">
        <v>334</v>
      </c>
      <c r="C281" s="140">
        <v>680000</v>
      </c>
    </row>
    <row r="282" spans="1:3" ht="12" customHeight="1">
      <c r="A282" s="141">
        <v>21013</v>
      </c>
      <c r="B282" s="142" t="s">
        <v>335</v>
      </c>
      <c r="C282" s="140">
        <v>119024200</v>
      </c>
    </row>
    <row r="283" spans="1:3" ht="12" customHeight="1">
      <c r="A283" s="141">
        <v>2101301</v>
      </c>
      <c r="B283" s="142" t="s">
        <v>336</v>
      </c>
      <c r="C283" s="140">
        <v>115330000</v>
      </c>
    </row>
    <row r="284" spans="1:3" ht="12" customHeight="1">
      <c r="A284" s="141">
        <v>2101302</v>
      </c>
      <c r="B284" s="142" t="s">
        <v>337</v>
      </c>
      <c r="C284" s="140">
        <v>1574200</v>
      </c>
    </row>
    <row r="285" spans="1:3" ht="12" customHeight="1">
      <c r="A285" s="141">
        <v>2101399</v>
      </c>
      <c r="B285" s="142" t="s">
        <v>338</v>
      </c>
      <c r="C285" s="140">
        <v>2120000</v>
      </c>
    </row>
    <row r="286" spans="1:3" ht="12" customHeight="1">
      <c r="A286" s="141">
        <v>21014</v>
      </c>
      <c r="B286" s="142" t="s">
        <v>339</v>
      </c>
      <c r="C286" s="140">
        <v>1300000</v>
      </c>
    </row>
    <row r="287" spans="1:3" ht="12" customHeight="1">
      <c r="A287" s="141">
        <v>2101401</v>
      </c>
      <c r="B287" s="142" t="s">
        <v>340</v>
      </c>
      <c r="C287" s="140">
        <v>1300000</v>
      </c>
    </row>
    <row r="288" spans="1:3" ht="12" customHeight="1">
      <c r="A288" s="141">
        <v>21099</v>
      </c>
      <c r="B288" s="142" t="s">
        <v>341</v>
      </c>
      <c r="C288" s="140">
        <v>880000</v>
      </c>
    </row>
    <row r="289" spans="1:3" ht="12" customHeight="1">
      <c r="A289" s="141">
        <v>2109901</v>
      </c>
      <c r="B289" s="142" t="s">
        <v>342</v>
      </c>
      <c r="C289" s="140">
        <v>880000</v>
      </c>
    </row>
    <row r="290" spans="1:3" ht="12" customHeight="1">
      <c r="A290" s="141">
        <v>211</v>
      </c>
      <c r="B290" s="142" t="s">
        <v>343</v>
      </c>
      <c r="C290" s="140">
        <v>9455464</v>
      </c>
    </row>
    <row r="291" spans="1:3" ht="12" customHeight="1">
      <c r="A291" s="141">
        <v>21101</v>
      </c>
      <c r="B291" s="142" t="s">
        <v>344</v>
      </c>
      <c r="C291" s="140">
        <v>2526272</v>
      </c>
    </row>
    <row r="292" spans="1:3" ht="12" customHeight="1">
      <c r="A292" s="141">
        <v>2110101</v>
      </c>
      <c r="B292" s="142" t="s">
        <v>345</v>
      </c>
      <c r="C292" s="140">
        <v>1208092</v>
      </c>
    </row>
    <row r="293" spans="1:3" ht="12" customHeight="1">
      <c r="A293" s="141">
        <v>2110102</v>
      </c>
      <c r="B293" s="142" t="s">
        <v>346</v>
      </c>
      <c r="C293" s="140">
        <v>318180</v>
      </c>
    </row>
    <row r="294" spans="1:3" ht="12" customHeight="1">
      <c r="A294" s="141">
        <v>2110199</v>
      </c>
      <c r="B294" s="142" t="s">
        <v>347</v>
      </c>
      <c r="C294" s="140">
        <v>1000000</v>
      </c>
    </row>
    <row r="295" spans="1:3" ht="12" customHeight="1">
      <c r="A295" s="141">
        <v>21102</v>
      </c>
      <c r="B295" s="142" t="s">
        <v>348</v>
      </c>
      <c r="C295" s="140">
        <v>1929192</v>
      </c>
    </row>
    <row r="296" spans="1:3" ht="12" customHeight="1">
      <c r="A296" s="141">
        <v>2110299</v>
      </c>
      <c r="B296" s="142" t="s">
        <v>349</v>
      </c>
      <c r="C296" s="140">
        <v>1929192</v>
      </c>
    </row>
    <row r="297" spans="1:3" ht="12" customHeight="1">
      <c r="A297" s="141">
        <v>21103</v>
      </c>
      <c r="B297" s="142" t="s">
        <v>350</v>
      </c>
      <c r="C297" s="140">
        <v>5000000</v>
      </c>
    </row>
    <row r="298" spans="1:3" ht="12" customHeight="1">
      <c r="A298" s="141">
        <v>2110302</v>
      </c>
      <c r="B298" s="142" t="s">
        <v>351</v>
      </c>
      <c r="C298" s="140">
        <v>5000000</v>
      </c>
    </row>
    <row r="299" spans="1:3" ht="12" customHeight="1">
      <c r="A299" s="141">
        <v>212</v>
      </c>
      <c r="B299" s="142" t="s">
        <v>352</v>
      </c>
      <c r="C299" s="140">
        <v>70547363</v>
      </c>
    </row>
    <row r="300" spans="1:3" ht="12" customHeight="1">
      <c r="A300" s="141">
        <v>21201</v>
      </c>
      <c r="B300" s="142" t="s">
        <v>353</v>
      </c>
      <c r="C300" s="140">
        <v>26739815</v>
      </c>
    </row>
    <row r="301" spans="1:3" ht="12" customHeight="1">
      <c r="A301" s="141">
        <v>2120101</v>
      </c>
      <c r="B301" s="142" t="s">
        <v>354</v>
      </c>
      <c r="C301" s="140">
        <v>6020416</v>
      </c>
    </row>
    <row r="302" spans="1:3" ht="12" customHeight="1">
      <c r="A302" s="141">
        <v>2120102</v>
      </c>
      <c r="B302" s="142" t="s">
        <v>355</v>
      </c>
      <c r="C302" s="140">
        <v>9563572</v>
      </c>
    </row>
    <row r="303" spans="1:3" ht="12" customHeight="1">
      <c r="A303" s="141">
        <v>2120104</v>
      </c>
      <c r="B303" s="142" t="s">
        <v>356</v>
      </c>
      <c r="C303" s="140">
        <v>8964948</v>
      </c>
    </row>
    <row r="304" spans="1:3" ht="12" customHeight="1">
      <c r="A304" s="141">
        <v>2120106</v>
      </c>
      <c r="B304" s="142" t="s">
        <v>357</v>
      </c>
      <c r="C304" s="140">
        <v>2190879</v>
      </c>
    </row>
    <row r="305" spans="1:3" ht="12" customHeight="1">
      <c r="A305" s="141">
        <v>21203</v>
      </c>
      <c r="B305" s="142" t="s">
        <v>358</v>
      </c>
      <c r="C305" s="140">
        <v>6940244</v>
      </c>
    </row>
    <row r="306" spans="1:3" ht="12" customHeight="1">
      <c r="A306" s="141">
        <v>2120399</v>
      </c>
      <c r="B306" s="142" t="s">
        <v>359</v>
      </c>
      <c r="C306" s="140">
        <v>6940244</v>
      </c>
    </row>
    <row r="307" spans="1:3" ht="12" customHeight="1">
      <c r="A307" s="141">
        <v>21205</v>
      </c>
      <c r="B307" s="142" t="s">
        <v>360</v>
      </c>
      <c r="C307" s="140">
        <v>36867304</v>
      </c>
    </row>
    <row r="308" spans="1:3" ht="12" customHeight="1">
      <c r="A308" s="141">
        <v>2120501</v>
      </c>
      <c r="B308" s="142" t="s">
        <v>361</v>
      </c>
      <c r="C308" s="140">
        <v>36867304</v>
      </c>
    </row>
    <row r="309" spans="1:3" ht="12" customHeight="1">
      <c r="A309" s="141">
        <v>213</v>
      </c>
      <c r="B309" s="142" t="s">
        <v>362</v>
      </c>
      <c r="C309" s="140">
        <v>735717060</v>
      </c>
    </row>
    <row r="310" spans="1:3" ht="12" customHeight="1">
      <c r="A310" s="141">
        <v>21301</v>
      </c>
      <c r="B310" s="142" t="s">
        <v>363</v>
      </c>
      <c r="C310" s="140">
        <v>48221993</v>
      </c>
    </row>
    <row r="311" spans="1:3" ht="12" customHeight="1">
      <c r="A311" s="141">
        <v>2130101</v>
      </c>
      <c r="B311" s="142" t="s">
        <v>364</v>
      </c>
      <c r="C311" s="140">
        <v>6926376</v>
      </c>
    </row>
    <row r="312" spans="1:3" ht="12" customHeight="1">
      <c r="A312" s="141">
        <v>2130102</v>
      </c>
      <c r="B312" s="142" t="s">
        <v>365</v>
      </c>
      <c r="C312" s="140">
        <v>1904272</v>
      </c>
    </row>
    <row r="313" spans="1:3" ht="12" customHeight="1">
      <c r="A313" s="141">
        <v>2130104</v>
      </c>
      <c r="B313" s="142" t="s">
        <v>366</v>
      </c>
      <c r="C313" s="140">
        <v>29334745</v>
      </c>
    </row>
    <row r="314" spans="1:3" ht="12" customHeight="1">
      <c r="A314" s="141">
        <v>2130106</v>
      </c>
      <c r="B314" s="142" t="s">
        <v>367</v>
      </c>
      <c r="C314" s="140">
        <v>50000</v>
      </c>
    </row>
    <row r="315" spans="1:3" ht="12" customHeight="1">
      <c r="A315" s="141">
        <v>2130108</v>
      </c>
      <c r="B315" s="142" t="s">
        <v>368</v>
      </c>
      <c r="C315" s="140">
        <v>130000</v>
      </c>
    </row>
    <row r="316" spans="1:3" ht="12" customHeight="1">
      <c r="A316" s="141">
        <v>2130142</v>
      </c>
      <c r="B316" s="142" t="s">
        <v>369</v>
      </c>
      <c r="C316" s="140">
        <v>5000000</v>
      </c>
    </row>
    <row r="317" spans="1:3" ht="12" customHeight="1">
      <c r="A317" s="141">
        <v>2130148</v>
      </c>
      <c r="B317" s="142" t="s">
        <v>370</v>
      </c>
      <c r="C317" s="140">
        <v>1940000</v>
      </c>
    </row>
    <row r="318" spans="1:3" ht="12" customHeight="1">
      <c r="A318" s="141">
        <v>2130199</v>
      </c>
      <c r="B318" s="142" t="s">
        <v>371</v>
      </c>
      <c r="C318" s="140">
        <v>2936600</v>
      </c>
    </row>
    <row r="319" spans="1:3" ht="12" customHeight="1">
      <c r="A319" s="141">
        <v>21302</v>
      </c>
      <c r="B319" s="142" t="s">
        <v>372</v>
      </c>
      <c r="C319" s="140">
        <v>173866699</v>
      </c>
    </row>
    <row r="320" spans="1:3" ht="12" customHeight="1">
      <c r="A320" s="141">
        <v>2130201</v>
      </c>
      <c r="B320" s="142" t="s">
        <v>373</v>
      </c>
      <c r="C320" s="140">
        <v>7665087</v>
      </c>
    </row>
    <row r="321" spans="1:3" ht="12" customHeight="1">
      <c r="A321" s="141">
        <v>2130202</v>
      </c>
      <c r="B321" s="142" t="s">
        <v>374</v>
      </c>
      <c r="C321" s="140">
        <v>410688</v>
      </c>
    </row>
    <row r="322" spans="1:3" ht="12" customHeight="1">
      <c r="A322" s="141">
        <v>2130204</v>
      </c>
      <c r="B322" s="142" t="s">
        <v>375</v>
      </c>
      <c r="C322" s="140">
        <v>2438824</v>
      </c>
    </row>
    <row r="323" spans="1:3" ht="12" customHeight="1">
      <c r="A323" s="141">
        <v>2130205</v>
      </c>
      <c r="B323" s="142" t="s">
        <v>376</v>
      </c>
      <c r="C323" s="140">
        <v>71157700</v>
      </c>
    </row>
    <row r="324" spans="1:3" ht="12" customHeight="1">
      <c r="A324" s="141">
        <v>2130207</v>
      </c>
      <c r="B324" s="142" t="s">
        <v>377</v>
      </c>
      <c r="C324" s="140">
        <v>3682500</v>
      </c>
    </row>
    <row r="325" spans="1:3" ht="12" customHeight="1">
      <c r="A325" s="141">
        <v>2130209</v>
      </c>
      <c r="B325" s="142" t="s">
        <v>378</v>
      </c>
      <c r="C325" s="140">
        <v>40589300</v>
      </c>
    </row>
    <row r="326" spans="1:3" ht="12" customHeight="1">
      <c r="A326" s="141">
        <v>2130234</v>
      </c>
      <c r="B326" s="142" t="s">
        <v>379</v>
      </c>
      <c r="C326" s="140">
        <v>150000</v>
      </c>
    </row>
    <row r="327" spans="1:3" ht="12" customHeight="1">
      <c r="A327" s="141">
        <v>2130299</v>
      </c>
      <c r="B327" s="142" t="s">
        <v>380</v>
      </c>
      <c r="C327" s="140">
        <v>47772600</v>
      </c>
    </row>
    <row r="328" spans="1:3" ht="12" customHeight="1">
      <c r="A328" s="141">
        <v>21303</v>
      </c>
      <c r="B328" s="142" t="s">
        <v>381</v>
      </c>
      <c r="C328" s="140">
        <v>52157068</v>
      </c>
    </row>
    <row r="329" spans="1:3" ht="12" customHeight="1">
      <c r="A329" s="141">
        <v>2130301</v>
      </c>
      <c r="B329" s="142" t="s">
        <v>382</v>
      </c>
      <c r="C329" s="140">
        <v>7622168</v>
      </c>
    </row>
    <row r="330" spans="1:3" ht="12" customHeight="1">
      <c r="A330" s="141">
        <v>2130302</v>
      </c>
      <c r="B330" s="142" t="s">
        <v>383</v>
      </c>
      <c r="C330" s="140">
        <v>835768</v>
      </c>
    </row>
    <row r="331" spans="1:3" ht="12" customHeight="1">
      <c r="A331" s="141">
        <v>2130304</v>
      </c>
      <c r="B331" s="142" t="s">
        <v>384</v>
      </c>
      <c r="C331" s="140">
        <v>20000</v>
      </c>
    </row>
    <row r="332" spans="1:3" ht="12" customHeight="1">
      <c r="A332" s="141">
        <v>2130305</v>
      </c>
      <c r="B332" s="142" t="s">
        <v>385</v>
      </c>
      <c r="C332" s="140">
        <v>33110000</v>
      </c>
    </row>
    <row r="333" spans="1:3" ht="12" customHeight="1">
      <c r="A333" s="141">
        <v>2130308</v>
      </c>
      <c r="B333" s="142" t="s">
        <v>386</v>
      </c>
      <c r="C333" s="140">
        <v>1303632</v>
      </c>
    </row>
    <row r="334" spans="1:3" ht="12" customHeight="1">
      <c r="A334" s="141">
        <v>2130310</v>
      </c>
      <c r="B334" s="142" t="s">
        <v>387</v>
      </c>
      <c r="C334" s="140">
        <v>290000</v>
      </c>
    </row>
    <row r="335" spans="1:3" ht="12" customHeight="1">
      <c r="A335" s="141">
        <v>2130314</v>
      </c>
      <c r="B335" s="142" t="s">
        <v>388</v>
      </c>
      <c r="C335" s="140">
        <v>90000</v>
      </c>
    </row>
    <row r="336" spans="1:3" ht="12" customHeight="1">
      <c r="A336" s="141">
        <v>2130316</v>
      </c>
      <c r="B336" s="142" t="s">
        <v>389</v>
      </c>
      <c r="C336" s="140">
        <v>5455000</v>
      </c>
    </row>
    <row r="337" spans="1:3" ht="12" customHeight="1">
      <c r="A337" s="141">
        <v>2130317</v>
      </c>
      <c r="B337" s="142" t="s">
        <v>390</v>
      </c>
      <c r="C337" s="140">
        <v>110000</v>
      </c>
    </row>
    <row r="338" spans="1:3" ht="12" customHeight="1">
      <c r="A338" s="141">
        <v>2130321</v>
      </c>
      <c r="B338" s="142" t="s">
        <v>391</v>
      </c>
      <c r="C338" s="140">
        <v>2060000</v>
      </c>
    </row>
    <row r="339" spans="1:3" ht="12" customHeight="1">
      <c r="A339" s="141">
        <v>2130334</v>
      </c>
      <c r="B339" s="142" t="s">
        <v>392</v>
      </c>
      <c r="C339" s="140">
        <v>300300</v>
      </c>
    </row>
    <row r="340" spans="1:3" ht="12" customHeight="1">
      <c r="A340" s="141">
        <v>2130399</v>
      </c>
      <c r="B340" s="142" t="s">
        <v>393</v>
      </c>
      <c r="C340" s="140">
        <v>960200</v>
      </c>
    </row>
    <row r="341" spans="1:3" ht="12" customHeight="1">
      <c r="A341" s="141">
        <v>21305</v>
      </c>
      <c r="B341" s="142" t="s">
        <v>394</v>
      </c>
      <c r="C341" s="140">
        <v>332192056</v>
      </c>
    </row>
    <row r="342" spans="1:3" ht="12" customHeight="1">
      <c r="A342" s="141">
        <v>2130501</v>
      </c>
      <c r="B342" s="142" t="s">
        <v>395</v>
      </c>
      <c r="C342" s="140">
        <v>606552</v>
      </c>
    </row>
    <row r="343" spans="1:3" ht="12" customHeight="1">
      <c r="A343" s="141">
        <v>2130502</v>
      </c>
      <c r="B343" s="142" t="s">
        <v>396</v>
      </c>
      <c r="C343" s="140">
        <v>74724</v>
      </c>
    </row>
    <row r="344" spans="1:3" ht="12" customHeight="1">
      <c r="A344" s="141">
        <v>2130599</v>
      </c>
      <c r="B344" s="142" t="s">
        <v>397</v>
      </c>
      <c r="C344" s="140">
        <v>331510780</v>
      </c>
    </row>
    <row r="345" spans="1:3" ht="12" customHeight="1">
      <c r="A345" s="141">
        <v>21306</v>
      </c>
      <c r="B345" s="142" t="s">
        <v>398</v>
      </c>
      <c r="C345" s="140">
        <v>250000</v>
      </c>
    </row>
    <row r="346" spans="1:3" ht="12" customHeight="1">
      <c r="A346" s="141">
        <v>2130699</v>
      </c>
      <c r="B346" s="142" t="s">
        <v>399</v>
      </c>
      <c r="C346" s="140">
        <v>250000</v>
      </c>
    </row>
    <row r="347" spans="1:3" ht="12" customHeight="1">
      <c r="A347" s="141">
        <v>21307</v>
      </c>
      <c r="B347" s="142" t="s">
        <v>400</v>
      </c>
      <c r="C347" s="140">
        <v>127529244</v>
      </c>
    </row>
    <row r="348" spans="1:3" ht="12" customHeight="1">
      <c r="A348" s="141">
        <v>2130701</v>
      </c>
      <c r="B348" s="142" t="s">
        <v>401</v>
      </c>
      <c r="C348" s="140">
        <v>8890000</v>
      </c>
    </row>
    <row r="349" spans="1:3" ht="12" customHeight="1">
      <c r="A349" s="141">
        <v>2130705</v>
      </c>
      <c r="B349" s="142" t="s">
        <v>402</v>
      </c>
      <c r="C349" s="140">
        <v>63961644</v>
      </c>
    </row>
    <row r="350" spans="1:3" ht="12" customHeight="1">
      <c r="A350" s="141">
        <v>2130706</v>
      </c>
      <c r="B350" s="142" t="s">
        <v>403</v>
      </c>
      <c r="C350" s="140">
        <v>41000000</v>
      </c>
    </row>
    <row r="351" spans="1:3" ht="12" customHeight="1">
      <c r="A351" s="141">
        <v>2130799</v>
      </c>
      <c r="B351" s="142" t="s">
        <v>404</v>
      </c>
      <c r="C351" s="140">
        <v>13677600</v>
      </c>
    </row>
    <row r="352" spans="1:3" ht="12" customHeight="1">
      <c r="A352" s="141">
        <v>21308</v>
      </c>
      <c r="B352" s="142" t="s">
        <v>405</v>
      </c>
      <c r="C352" s="140">
        <v>1500000</v>
      </c>
    </row>
    <row r="353" spans="1:3" ht="12" customHeight="1">
      <c r="A353" s="141">
        <v>2130804</v>
      </c>
      <c r="B353" s="142" t="s">
        <v>406</v>
      </c>
      <c r="C353" s="140">
        <v>1500000</v>
      </c>
    </row>
    <row r="354" spans="1:3" ht="12" customHeight="1">
      <c r="A354" s="141">
        <v>214</v>
      </c>
      <c r="B354" s="142" t="s">
        <v>407</v>
      </c>
      <c r="C354" s="140">
        <v>83773376</v>
      </c>
    </row>
    <row r="355" spans="1:3" ht="12" customHeight="1">
      <c r="A355" s="141">
        <v>21401</v>
      </c>
      <c r="B355" s="142" t="s">
        <v>408</v>
      </c>
      <c r="C355" s="140">
        <v>49746276</v>
      </c>
    </row>
    <row r="356" spans="1:3" ht="12" customHeight="1">
      <c r="A356" s="141">
        <v>2140101</v>
      </c>
      <c r="B356" s="142" t="s">
        <v>409</v>
      </c>
      <c r="C356" s="140">
        <v>5463980</v>
      </c>
    </row>
    <row r="357" spans="1:3" ht="12" customHeight="1">
      <c r="A357" s="141">
        <v>2140102</v>
      </c>
      <c r="B357" s="142" t="s">
        <v>410</v>
      </c>
      <c r="C357" s="140">
        <v>672296</v>
      </c>
    </row>
    <row r="358" spans="1:3" ht="12" customHeight="1">
      <c r="A358" s="141">
        <v>2140104</v>
      </c>
      <c r="B358" s="142" t="s">
        <v>411</v>
      </c>
      <c r="C358" s="140">
        <v>42810000</v>
      </c>
    </row>
    <row r="359" spans="1:3" ht="12" customHeight="1">
      <c r="A359" s="141">
        <v>2140110</v>
      </c>
      <c r="B359" s="142" t="s">
        <v>412</v>
      </c>
      <c r="C359" s="140">
        <v>800000</v>
      </c>
    </row>
    <row r="360" spans="1:3" ht="12" customHeight="1">
      <c r="A360" s="141">
        <v>21404</v>
      </c>
      <c r="B360" s="142" t="s">
        <v>413</v>
      </c>
      <c r="C360" s="140">
        <v>1663100</v>
      </c>
    </row>
    <row r="361" spans="1:3" ht="12" customHeight="1">
      <c r="A361" s="141">
        <v>2140401</v>
      </c>
      <c r="B361" s="142" t="s">
        <v>414</v>
      </c>
      <c r="C361" s="140">
        <v>940000</v>
      </c>
    </row>
    <row r="362" spans="1:3" ht="12" customHeight="1">
      <c r="A362" s="141">
        <v>2140499</v>
      </c>
      <c r="B362" s="142" t="s">
        <v>415</v>
      </c>
      <c r="C362" s="140">
        <v>723100</v>
      </c>
    </row>
    <row r="363" spans="1:3" ht="12" customHeight="1">
      <c r="A363" s="141">
        <v>21406</v>
      </c>
      <c r="B363" s="142" t="s">
        <v>416</v>
      </c>
      <c r="C363" s="140">
        <v>30104000</v>
      </c>
    </row>
    <row r="364" spans="1:3" ht="12" customHeight="1">
      <c r="A364" s="141">
        <v>2140601</v>
      </c>
      <c r="B364" s="142" t="s">
        <v>417</v>
      </c>
      <c r="C364" s="140">
        <v>30104000</v>
      </c>
    </row>
    <row r="365" spans="1:3" ht="12" customHeight="1">
      <c r="A365" s="141">
        <v>21499</v>
      </c>
      <c r="B365" s="142" t="s">
        <v>418</v>
      </c>
      <c r="C365" s="140">
        <v>2260000</v>
      </c>
    </row>
    <row r="366" spans="1:3" ht="12" customHeight="1">
      <c r="A366" s="141">
        <v>2149901</v>
      </c>
      <c r="B366" s="142" t="s">
        <v>419</v>
      </c>
      <c r="C366" s="140">
        <v>2160000</v>
      </c>
    </row>
    <row r="367" spans="1:3" ht="12" customHeight="1">
      <c r="A367" s="141">
        <v>2149999</v>
      </c>
      <c r="B367" s="142" t="s">
        <v>420</v>
      </c>
      <c r="C367" s="140">
        <v>100000</v>
      </c>
    </row>
    <row r="368" spans="1:3" ht="12" customHeight="1">
      <c r="A368" s="141">
        <v>215</v>
      </c>
      <c r="B368" s="142" t="s">
        <v>421</v>
      </c>
      <c r="C368" s="140">
        <v>4108180</v>
      </c>
    </row>
    <row r="369" spans="1:3" ht="12" customHeight="1">
      <c r="A369" s="141">
        <v>21505</v>
      </c>
      <c r="B369" s="142" t="s">
        <v>422</v>
      </c>
      <c r="C369" s="140">
        <v>20000</v>
      </c>
    </row>
    <row r="370" spans="1:3" ht="12" customHeight="1">
      <c r="A370" s="141">
        <v>2150599</v>
      </c>
      <c r="B370" s="142" t="s">
        <v>423</v>
      </c>
      <c r="C370" s="140">
        <v>20000</v>
      </c>
    </row>
    <row r="371" spans="1:3" ht="12" customHeight="1">
      <c r="A371" s="141">
        <v>21506</v>
      </c>
      <c r="B371" s="142" t="s">
        <v>424</v>
      </c>
      <c r="C371" s="140">
        <v>2666628</v>
      </c>
    </row>
    <row r="372" spans="1:3" ht="12" customHeight="1">
      <c r="A372" s="141">
        <v>2150601</v>
      </c>
      <c r="B372" s="142" t="s">
        <v>425</v>
      </c>
      <c r="C372" s="140">
        <v>1107652</v>
      </c>
    </row>
    <row r="373" spans="1:3" ht="12" customHeight="1">
      <c r="A373" s="141">
        <v>2150602</v>
      </c>
      <c r="B373" s="142" t="s">
        <v>426</v>
      </c>
      <c r="C373" s="140">
        <v>291976</v>
      </c>
    </row>
    <row r="374" spans="1:3" ht="12" customHeight="1">
      <c r="A374" s="141">
        <v>2150605</v>
      </c>
      <c r="B374" s="142" t="s">
        <v>427</v>
      </c>
      <c r="C374" s="140">
        <v>1000000</v>
      </c>
    </row>
    <row r="375" spans="1:3" ht="12" customHeight="1">
      <c r="A375" s="141">
        <v>2150699</v>
      </c>
      <c r="B375" s="142" t="s">
        <v>428</v>
      </c>
      <c r="C375" s="140">
        <v>267000</v>
      </c>
    </row>
    <row r="376" spans="1:3" ht="12" customHeight="1">
      <c r="A376" s="141">
        <v>21508</v>
      </c>
      <c r="B376" s="142" t="s">
        <v>429</v>
      </c>
      <c r="C376" s="140">
        <v>1421552</v>
      </c>
    </row>
    <row r="377" spans="1:3" ht="12" customHeight="1">
      <c r="A377" s="141">
        <v>2150801</v>
      </c>
      <c r="B377" s="142" t="s">
        <v>430</v>
      </c>
      <c r="C377" s="140">
        <v>1399736</v>
      </c>
    </row>
    <row r="378" spans="1:3" ht="12" customHeight="1">
      <c r="A378" s="141">
        <v>2150802</v>
      </c>
      <c r="B378" s="142" t="s">
        <v>431</v>
      </c>
      <c r="C378" s="140">
        <v>21816</v>
      </c>
    </row>
    <row r="379" spans="1:3" ht="12" customHeight="1">
      <c r="A379" s="141">
        <v>216</v>
      </c>
      <c r="B379" s="142" t="s">
        <v>432</v>
      </c>
      <c r="C379" s="140">
        <v>4469284</v>
      </c>
    </row>
    <row r="380" spans="1:3" ht="12" customHeight="1">
      <c r="A380" s="141">
        <v>21602</v>
      </c>
      <c r="B380" s="142" t="s">
        <v>433</v>
      </c>
      <c r="C380" s="140">
        <v>3605224</v>
      </c>
    </row>
    <row r="381" spans="1:3" ht="12" customHeight="1">
      <c r="A381" s="141">
        <v>2160201</v>
      </c>
      <c r="B381" s="142" t="s">
        <v>434</v>
      </c>
      <c r="C381" s="140">
        <v>1044104</v>
      </c>
    </row>
    <row r="382" spans="1:3" ht="12" customHeight="1">
      <c r="A382" s="141">
        <v>2160202</v>
      </c>
      <c r="B382" s="142" t="s">
        <v>435</v>
      </c>
      <c r="C382" s="140">
        <v>51120</v>
      </c>
    </row>
    <row r="383" spans="1:3" ht="12" customHeight="1">
      <c r="A383" s="141">
        <v>2160299</v>
      </c>
      <c r="B383" s="142" t="s">
        <v>436</v>
      </c>
      <c r="C383" s="140">
        <v>2510000</v>
      </c>
    </row>
    <row r="384" spans="1:3" ht="12" customHeight="1">
      <c r="A384" s="141">
        <v>21605</v>
      </c>
      <c r="B384" s="142" t="s">
        <v>437</v>
      </c>
      <c r="C384" s="140">
        <v>864060</v>
      </c>
    </row>
    <row r="385" spans="1:3" ht="12" customHeight="1">
      <c r="A385" s="141">
        <v>2160501</v>
      </c>
      <c r="B385" s="142" t="s">
        <v>438</v>
      </c>
      <c r="C385" s="140">
        <v>488608</v>
      </c>
    </row>
    <row r="386" spans="1:3" ht="12" customHeight="1">
      <c r="A386" s="141">
        <v>2160502</v>
      </c>
      <c r="B386" s="142" t="s">
        <v>439</v>
      </c>
      <c r="C386" s="140">
        <v>375452</v>
      </c>
    </row>
    <row r="387" spans="1:3" ht="12" customHeight="1">
      <c r="A387" s="141">
        <v>217</v>
      </c>
      <c r="B387" s="142" t="s">
        <v>440</v>
      </c>
      <c r="C387" s="140">
        <v>50000</v>
      </c>
    </row>
    <row r="388" spans="1:3" ht="12" customHeight="1">
      <c r="A388" s="141">
        <v>21799</v>
      </c>
      <c r="B388" s="142" t="s">
        <v>441</v>
      </c>
      <c r="C388" s="140">
        <v>50000</v>
      </c>
    </row>
    <row r="389" spans="1:3" ht="12" customHeight="1">
      <c r="A389" s="141">
        <v>2179901</v>
      </c>
      <c r="B389" s="142" t="s">
        <v>442</v>
      </c>
      <c r="C389" s="140">
        <v>50000</v>
      </c>
    </row>
    <row r="390" spans="1:3" ht="12" customHeight="1">
      <c r="A390" s="141">
        <v>220</v>
      </c>
      <c r="B390" s="142" t="s">
        <v>443</v>
      </c>
      <c r="C390" s="140">
        <v>28333854</v>
      </c>
    </row>
    <row r="391" spans="1:3" ht="12" customHeight="1">
      <c r="A391" s="141">
        <v>22001</v>
      </c>
      <c r="B391" s="142" t="s">
        <v>444</v>
      </c>
      <c r="C391" s="140">
        <v>27287872</v>
      </c>
    </row>
    <row r="392" spans="1:3" ht="12" customHeight="1">
      <c r="A392" s="141">
        <v>2200101</v>
      </c>
      <c r="B392" s="142" t="s">
        <v>445</v>
      </c>
      <c r="C392" s="140">
        <v>10158488</v>
      </c>
    </row>
    <row r="393" spans="1:3" ht="12" customHeight="1">
      <c r="A393" s="141">
        <v>2200102</v>
      </c>
      <c r="B393" s="142" t="s">
        <v>446</v>
      </c>
      <c r="C393" s="140">
        <v>614484</v>
      </c>
    </row>
    <row r="394" spans="1:3" ht="12" customHeight="1">
      <c r="A394" s="141">
        <v>2200110</v>
      </c>
      <c r="B394" s="142" t="s">
        <v>447</v>
      </c>
      <c r="C394" s="140">
        <v>16514900</v>
      </c>
    </row>
    <row r="395" spans="1:3" ht="12" customHeight="1">
      <c r="A395" s="141">
        <v>22004</v>
      </c>
      <c r="B395" s="142" t="s">
        <v>448</v>
      </c>
      <c r="C395" s="140">
        <v>42000</v>
      </c>
    </row>
    <row r="396" spans="1:3" ht="12" customHeight="1">
      <c r="A396" s="141">
        <v>2200402</v>
      </c>
      <c r="B396" s="142" t="s">
        <v>449</v>
      </c>
      <c r="C396" s="140">
        <v>42000</v>
      </c>
    </row>
    <row r="397" spans="1:3" ht="12" customHeight="1">
      <c r="A397" s="141">
        <v>22005</v>
      </c>
      <c r="B397" s="142" t="s">
        <v>450</v>
      </c>
      <c r="C397" s="140">
        <v>1003982</v>
      </c>
    </row>
    <row r="398" spans="1:3" ht="12" customHeight="1">
      <c r="A398" s="141">
        <v>2200508</v>
      </c>
      <c r="B398" s="142" t="s">
        <v>451</v>
      </c>
      <c r="C398" s="140">
        <v>50000</v>
      </c>
    </row>
    <row r="399" spans="1:3" ht="12" customHeight="1">
      <c r="A399" s="141">
        <v>2200509</v>
      </c>
      <c r="B399" s="142" t="s">
        <v>452</v>
      </c>
      <c r="C399" s="140">
        <v>321000</v>
      </c>
    </row>
    <row r="400" spans="1:3" ht="12" customHeight="1">
      <c r="A400" s="141">
        <v>2200599</v>
      </c>
      <c r="B400" s="142" t="s">
        <v>453</v>
      </c>
      <c r="C400" s="140">
        <v>632982</v>
      </c>
    </row>
    <row r="401" spans="1:3" ht="12" customHeight="1">
      <c r="A401" s="141">
        <v>221</v>
      </c>
      <c r="B401" s="142" t="s">
        <v>454</v>
      </c>
      <c r="C401" s="140">
        <v>77453490</v>
      </c>
    </row>
    <row r="402" spans="1:3" ht="12" customHeight="1">
      <c r="A402" s="141">
        <v>22101</v>
      </c>
      <c r="B402" s="142" t="s">
        <v>455</v>
      </c>
      <c r="C402" s="140">
        <v>24592500</v>
      </c>
    </row>
    <row r="403" spans="1:3" ht="12" customHeight="1">
      <c r="A403" s="141">
        <v>2210103</v>
      </c>
      <c r="B403" s="142" t="s">
        <v>456</v>
      </c>
      <c r="C403" s="140">
        <v>22530000</v>
      </c>
    </row>
    <row r="404" spans="1:3" ht="12" customHeight="1">
      <c r="A404" s="141">
        <v>2210105</v>
      </c>
      <c r="B404" s="142" t="s">
        <v>457</v>
      </c>
      <c r="C404" s="140">
        <v>2062500</v>
      </c>
    </row>
    <row r="405" spans="1:3" ht="12" customHeight="1">
      <c r="A405" s="141">
        <v>22102</v>
      </c>
      <c r="B405" s="142" t="s">
        <v>458</v>
      </c>
      <c r="C405" s="140">
        <v>52860990</v>
      </c>
    </row>
    <row r="406" spans="1:3" ht="12" customHeight="1">
      <c r="A406" s="141">
        <v>2210201</v>
      </c>
      <c r="B406" s="142" t="s">
        <v>459</v>
      </c>
      <c r="C406" s="140">
        <v>52860990</v>
      </c>
    </row>
    <row r="407" spans="1:3" ht="12" customHeight="1">
      <c r="A407" s="141">
        <v>222</v>
      </c>
      <c r="B407" s="142" t="s">
        <v>460</v>
      </c>
      <c r="C407" s="140">
        <v>7507924</v>
      </c>
    </row>
    <row r="408" spans="1:3" ht="12" customHeight="1">
      <c r="A408" s="141">
        <v>22201</v>
      </c>
      <c r="B408" s="142" t="s">
        <v>461</v>
      </c>
      <c r="C408" s="140">
        <v>3877796</v>
      </c>
    </row>
    <row r="409" spans="1:3" ht="12" customHeight="1">
      <c r="A409" s="141">
        <v>2220101</v>
      </c>
      <c r="B409" s="142" t="s">
        <v>462</v>
      </c>
      <c r="C409" s="140">
        <v>1683388</v>
      </c>
    </row>
    <row r="410" spans="1:3" ht="12" customHeight="1">
      <c r="A410" s="141">
        <v>2220102</v>
      </c>
      <c r="B410" s="142" t="s">
        <v>463</v>
      </c>
      <c r="C410" s="140">
        <v>200000</v>
      </c>
    </row>
    <row r="411" spans="1:3" ht="12" customHeight="1">
      <c r="A411" s="141">
        <v>2220115</v>
      </c>
      <c r="B411" s="142" t="s">
        <v>464</v>
      </c>
      <c r="C411" s="140">
        <v>1285000</v>
      </c>
    </row>
    <row r="412" spans="1:3" ht="12" customHeight="1">
      <c r="A412" s="141">
        <v>2220150</v>
      </c>
      <c r="B412" s="142" t="s">
        <v>465</v>
      </c>
      <c r="C412" s="140">
        <v>208608</v>
      </c>
    </row>
    <row r="413" spans="1:3" ht="12" customHeight="1">
      <c r="A413" s="141">
        <v>2220199</v>
      </c>
      <c r="B413" s="142" t="s">
        <v>466</v>
      </c>
      <c r="C413" s="140">
        <v>500800</v>
      </c>
    </row>
    <row r="414" spans="1:3" ht="12" customHeight="1">
      <c r="A414" s="141">
        <v>22202</v>
      </c>
      <c r="B414" s="142" t="s">
        <v>467</v>
      </c>
      <c r="C414" s="140">
        <v>130128</v>
      </c>
    </row>
    <row r="415" spans="1:3" ht="12" customHeight="1">
      <c r="A415" s="141">
        <v>2220201</v>
      </c>
      <c r="B415" s="142" t="s">
        <v>468</v>
      </c>
      <c r="C415" s="140">
        <v>130128</v>
      </c>
    </row>
    <row r="416" spans="1:3" ht="12" customHeight="1">
      <c r="A416" s="141">
        <v>22204</v>
      </c>
      <c r="B416" s="142" t="s">
        <v>469</v>
      </c>
      <c r="C416" s="140">
        <v>3500000</v>
      </c>
    </row>
    <row r="417" spans="1:3" ht="12" customHeight="1">
      <c r="A417" s="141">
        <v>2220401</v>
      </c>
      <c r="B417" s="142" t="s">
        <v>470</v>
      </c>
      <c r="C417" s="140">
        <v>3500000</v>
      </c>
    </row>
    <row r="418" spans="1:3" ht="12" customHeight="1">
      <c r="A418" s="141">
        <v>227</v>
      </c>
      <c r="B418" s="142" t="s">
        <v>471</v>
      </c>
      <c r="C418" s="140">
        <v>30000000</v>
      </c>
    </row>
    <row r="419" spans="1:3" ht="12" customHeight="1">
      <c r="A419" s="141">
        <v>229</v>
      </c>
      <c r="B419" s="142" t="s">
        <v>472</v>
      </c>
      <c r="C419" s="140">
        <v>157000000</v>
      </c>
    </row>
    <row r="420" spans="1:3" ht="12" customHeight="1">
      <c r="A420" s="141">
        <v>22999</v>
      </c>
      <c r="B420" s="142" t="s">
        <v>473</v>
      </c>
      <c r="C420" s="140">
        <v>157000000</v>
      </c>
    </row>
    <row r="421" spans="1:3" ht="12" customHeight="1">
      <c r="A421" s="141">
        <v>2299901</v>
      </c>
      <c r="B421" s="142" t="s">
        <v>474</v>
      </c>
      <c r="C421" s="140">
        <v>157000000</v>
      </c>
    </row>
    <row r="422" spans="1:3" ht="12" customHeight="1">
      <c r="A422" s="141">
        <v>232</v>
      </c>
      <c r="B422" s="142" t="s">
        <v>476</v>
      </c>
      <c r="C422" s="140">
        <v>25000000</v>
      </c>
    </row>
    <row r="423" spans="1:3" ht="12" customHeight="1">
      <c r="A423" s="141">
        <v>23203</v>
      </c>
      <c r="B423" s="142" t="s">
        <v>477</v>
      </c>
      <c r="C423" s="140">
        <v>25000000</v>
      </c>
    </row>
    <row r="424" spans="1:3" ht="12" customHeight="1">
      <c r="A424" s="141">
        <v>2320301</v>
      </c>
      <c r="B424" s="142" t="s">
        <v>478</v>
      </c>
      <c r="C424" s="140">
        <v>25000000</v>
      </c>
    </row>
  </sheetData>
  <sheetProtection/>
  <mergeCells count="1">
    <mergeCell ref="A1:C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&amp;L&amp;11　　　附表12：</oddHeader>
    <oddFooter>&amp;C&amp;10第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5.875" style="18" customWidth="1"/>
    <col min="2" max="2" width="14.125" style="18" customWidth="1"/>
    <col min="3" max="3" width="14.125" style="18" hidden="1" customWidth="1"/>
    <col min="4" max="4" width="14.125" style="18" customWidth="1"/>
    <col min="5" max="5" width="16.75390625" style="18" customWidth="1"/>
    <col min="6" max="16384" width="9.00390625" style="18" customWidth="1"/>
  </cols>
  <sheetData>
    <row r="1" spans="1:5" ht="27" customHeight="1">
      <c r="A1" s="135" t="s">
        <v>661</v>
      </c>
      <c r="B1" s="135"/>
      <c r="C1" s="135"/>
      <c r="D1" s="135"/>
      <c r="E1" s="135"/>
    </row>
    <row r="2" ht="18" customHeight="1">
      <c r="A2" s="19"/>
    </row>
    <row r="3" spans="4:5" s="20" customFormat="1" ht="18" customHeight="1">
      <c r="D3" s="131" t="s">
        <v>479</v>
      </c>
      <c r="E3" s="131"/>
    </row>
    <row r="4" spans="1:5" s="19" customFormat="1" ht="30" customHeight="1">
      <c r="A4" s="21" t="s">
        <v>45</v>
      </c>
      <c r="B4" s="22" t="s">
        <v>480</v>
      </c>
      <c r="C4" s="22" t="s">
        <v>481</v>
      </c>
      <c r="D4" s="22" t="s">
        <v>482</v>
      </c>
      <c r="E4" s="22" t="s">
        <v>483</v>
      </c>
    </row>
    <row r="5" spans="1:5" s="19" customFormat="1" ht="30" customHeight="1">
      <c r="A5" s="23" t="s">
        <v>484</v>
      </c>
      <c r="B5" s="24">
        <f>B6+B15</f>
        <v>80011</v>
      </c>
      <c r="C5" s="24">
        <f>C6+C15</f>
        <v>48500</v>
      </c>
      <c r="D5" s="24">
        <f>D6+D15</f>
        <v>100159</v>
      </c>
      <c r="E5" s="22"/>
    </row>
    <row r="6" spans="1:5" ht="24.75" customHeight="1">
      <c r="A6" s="25" t="s">
        <v>485</v>
      </c>
      <c r="B6" s="26">
        <f>SUM(B7+B8+B9+B10+B11+B12+B13+B14)</f>
        <v>78300</v>
      </c>
      <c r="C6" s="26">
        <f>SUM(C7+C8+C9+C10+C11+C12+C13+C14)</f>
        <v>48500</v>
      </c>
      <c r="D6" s="26">
        <f>SUM(D7+D8+D9+D10+D11+D12+D13+D14)</f>
        <v>57569</v>
      </c>
      <c r="E6" s="27"/>
    </row>
    <row r="7" spans="1:5" ht="24.75" customHeight="1">
      <c r="A7" s="25" t="s">
        <v>486</v>
      </c>
      <c r="B7" s="26">
        <v>300</v>
      </c>
      <c r="C7" s="26">
        <v>200</v>
      </c>
      <c r="D7" s="26">
        <v>410</v>
      </c>
      <c r="E7" s="28"/>
    </row>
    <row r="8" spans="1:5" ht="24.75" customHeight="1">
      <c r="A8" s="25" t="s">
        <v>487</v>
      </c>
      <c r="B8" s="26">
        <v>200</v>
      </c>
      <c r="C8" s="26">
        <v>100</v>
      </c>
      <c r="D8" s="26">
        <v>154</v>
      </c>
      <c r="E8" s="28"/>
    </row>
    <row r="9" spans="1:5" ht="24.75" customHeight="1">
      <c r="A9" s="25" t="s">
        <v>488</v>
      </c>
      <c r="B9" s="26">
        <v>72000</v>
      </c>
      <c r="C9" s="26">
        <v>47000</v>
      </c>
      <c r="D9" s="26">
        <v>51122</v>
      </c>
      <c r="E9" s="28"/>
    </row>
    <row r="10" spans="1:5" ht="24.75" customHeight="1">
      <c r="A10" s="25" t="s">
        <v>489</v>
      </c>
      <c r="B10" s="26">
        <v>4900</v>
      </c>
      <c r="C10" s="26">
        <v>1000</v>
      </c>
      <c r="D10" s="26">
        <v>4897</v>
      </c>
      <c r="E10" s="28"/>
    </row>
    <row r="11" spans="1:5" ht="24.75" customHeight="1">
      <c r="A11" s="25" t="s">
        <v>490</v>
      </c>
      <c r="B11" s="26">
        <v>200</v>
      </c>
      <c r="C11" s="26">
        <v>200</v>
      </c>
      <c r="D11" s="26">
        <v>150</v>
      </c>
      <c r="E11" s="28"/>
    </row>
    <row r="12" spans="1:5" ht="24.75" customHeight="1">
      <c r="A12" s="25" t="s">
        <v>491</v>
      </c>
      <c r="B12" s="26">
        <v>700</v>
      </c>
      <c r="C12" s="26"/>
      <c r="D12" s="26">
        <v>780</v>
      </c>
      <c r="E12" s="29"/>
    </row>
    <row r="13" spans="1:5" ht="30" customHeight="1">
      <c r="A13" s="25" t="s">
        <v>492</v>
      </c>
      <c r="B13" s="26"/>
      <c r="C13" s="26"/>
      <c r="D13" s="26">
        <v>11</v>
      </c>
      <c r="E13" s="30" t="s">
        <v>493</v>
      </c>
    </row>
    <row r="14" spans="1:5" ht="24.75" customHeight="1">
      <c r="A14" s="25" t="s">
        <v>494</v>
      </c>
      <c r="B14" s="26"/>
      <c r="C14" s="26"/>
      <c r="D14" s="26">
        <v>45</v>
      </c>
      <c r="E14" s="30"/>
    </row>
    <row r="15" spans="1:5" ht="24.75" customHeight="1">
      <c r="A15" s="25" t="s">
        <v>656</v>
      </c>
      <c r="B15" s="26">
        <f>B16+B17</f>
        <v>1711</v>
      </c>
      <c r="C15" s="26">
        <f>C16+C17</f>
        <v>0</v>
      </c>
      <c r="D15" s="26">
        <f>D16+D17</f>
        <v>42590</v>
      </c>
      <c r="E15" s="28"/>
    </row>
    <row r="16" spans="1:5" ht="24.75" customHeight="1">
      <c r="A16" s="31" t="s">
        <v>495</v>
      </c>
      <c r="B16" s="26">
        <v>1711</v>
      </c>
      <c r="C16" s="26"/>
      <c r="D16" s="26">
        <v>14672</v>
      </c>
      <c r="E16" s="28"/>
    </row>
    <row r="17" spans="1:5" ht="24.75" customHeight="1">
      <c r="A17" s="31" t="s">
        <v>496</v>
      </c>
      <c r="B17" s="26"/>
      <c r="C17" s="26"/>
      <c r="D17" s="26">
        <v>27918</v>
      </c>
      <c r="E17" s="28"/>
    </row>
  </sheetData>
  <sheetProtection/>
  <mergeCells count="2">
    <mergeCell ref="A1:E1"/>
    <mergeCell ref="D3:E3"/>
  </mergeCells>
  <printOptions horizontalCentered="1"/>
  <pageMargins left="0.1968503937007874" right="0" top="1.1811023622047245" bottom="0.15748031496062992" header="0.5905511811023623" footer="0"/>
  <pageSetup horizontalDpi="600" verticalDpi="600" orientation="portrait" paperSize="9" r:id="rId1"/>
  <headerFooter>
    <oddHeader>&amp;L　　　附表13：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zoomScalePageLayoutView="0" workbookViewId="0" topLeftCell="A1">
      <selection activeCell="C3" sqref="C3"/>
    </sheetView>
  </sheetViews>
  <sheetFormatPr defaultColWidth="9.125" defaultRowHeight="14.25"/>
  <cols>
    <col min="1" max="1" width="9.125" style="44" customWidth="1"/>
    <col min="2" max="2" width="40.125" style="44" customWidth="1"/>
    <col min="3" max="3" width="13.875" style="44" customWidth="1"/>
    <col min="4" max="4" width="12.875" style="44" customWidth="1"/>
    <col min="5" max="5" width="17.25390625" style="44" customWidth="1"/>
    <col min="6" max="6" width="12.625" style="44" customWidth="1"/>
    <col min="7" max="16384" width="9.125" style="44" customWidth="1"/>
  </cols>
  <sheetData>
    <row r="1" spans="1:5" s="18" customFormat="1" ht="34.5" customHeight="1">
      <c r="A1" s="135" t="s">
        <v>662</v>
      </c>
      <c r="B1" s="135"/>
      <c r="C1" s="135"/>
      <c r="D1" s="135"/>
      <c r="E1" s="135"/>
    </row>
    <row r="2" spans="1:5" s="34" customFormat="1" ht="28.5" customHeight="1">
      <c r="A2" s="32"/>
      <c r="B2" s="32"/>
      <c r="C2" s="32"/>
      <c r="D2" s="32"/>
      <c r="E2" s="33" t="s">
        <v>479</v>
      </c>
    </row>
    <row r="3" spans="1:5" s="19" customFormat="1" ht="30" customHeight="1">
      <c r="A3" s="35" t="s">
        <v>497</v>
      </c>
      <c r="B3" s="36" t="s">
        <v>45</v>
      </c>
      <c r="C3" s="22" t="s">
        <v>498</v>
      </c>
      <c r="D3" s="22" t="s">
        <v>499</v>
      </c>
      <c r="E3" s="22" t="s">
        <v>483</v>
      </c>
    </row>
    <row r="4" spans="1:5" s="34" customFormat="1" ht="21.75" customHeight="1">
      <c r="A4" s="132" t="s">
        <v>500</v>
      </c>
      <c r="B4" s="133"/>
      <c r="C4" s="37">
        <f>C5+C11+C22+C25+C28+C30</f>
        <v>80011</v>
      </c>
      <c r="D4" s="37">
        <f>D5+D11+D22+D25+D28+D30</f>
        <v>83724</v>
      </c>
      <c r="E4" s="38"/>
    </row>
    <row r="5" spans="1:5" s="34" customFormat="1" ht="24.75" customHeight="1">
      <c r="A5" s="39" t="s">
        <v>501</v>
      </c>
      <c r="B5" s="40" t="s">
        <v>502</v>
      </c>
      <c r="C5" s="37">
        <f>C6+C9</f>
        <v>1524</v>
      </c>
      <c r="D5" s="37">
        <v>2191</v>
      </c>
      <c r="E5" s="38"/>
    </row>
    <row r="6" spans="1:5" s="34" customFormat="1" ht="24.75" customHeight="1">
      <c r="A6" s="39">
        <v>20822</v>
      </c>
      <c r="B6" s="40" t="s">
        <v>503</v>
      </c>
      <c r="C6" s="37">
        <f>C7+C8</f>
        <v>1150</v>
      </c>
      <c r="D6" s="37">
        <f>D7+D8</f>
        <v>1793</v>
      </c>
      <c r="E6" s="38"/>
    </row>
    <row r="7" spans="1:5" s="34" customFormat="1" ht="24.75" customHeight="1">
      <c r="A7" s="39">
        <v>2082201</v>
      </c>
      <c r="B7" s="40" t="s">
        <v>504</v>
      </c>
      <c r="C7" s="37">
        <v>619</v>
      </c>
      <c r="D7" s="37">
        <v>619</v>
      </c>
      <c r="E7" s="38"/>
    </row>
    <row r="8" spans="1:5" s="34" customFormat="1" ht="24.75" customHeight="1">
      <c r="A8" s="39">
        <v>2082202</v>
      </c>
      <c r="B8" s="40" t="s">
        <v>505</v>
      </c>
      <c r="C8" s="37">
        <v>531</v>
      </c>
      <c r="D8" s="37">
        <v>1174</v>
      </c>
      <c r="E8" s="38"/>
    </row>
    <row r="9" spans="1:5" s="34" customFormat="1" ht="24.75" customHeight="1">
      <c r="A9" s="39">
        <v>20823</v>
      </c>
      <c r="B9" s="40" t="s">
        <v>506</v>
      </c>
      <c r="C9" s="37">
        <v>374</v>
      </c>
      <c r="D9" s="37">
        <v>398</v>
      </c>
      <c r="E9" s="38"/>
    </row>
    <row r="10" spans="1:5" s="34" customFormat="1" ht="24.75" customHeight="1">
      <c r="A10" s="39">
        <v>2082302</v>
      </c>
      <c r="B10" s="40" t="s">
        <v>505</v>
      </c>
      <c r="C10" s="37">
        <v>374</v>
      </c>
      <c r="D10" s="37">
        <v>316</v>
      </c>
      <c r="E10" s="38"/>
    </row>
    <row r="11" spans="1:5" s="34" customFormat="1" ht="24.75" customHeight="1">
      <c r="A11" s="39" t="s">
        <v>507</v>
      </c>
      <c r="B11" s="40" t="s">
        <v>508</v>
      </c>
      <c r="C11" s="37">
        <f>C12+C16+C18+C19+C20+C21</f>
        <v>77215</v>
      </c>
      <c r="D11" s="37">
        <v>78011</v>
      </c>
      <c r="E11" s="38"/>
    </row>
    <row r="12" spans="1:5" s="34" customFormat="1" ht="24.75" customHeight="1">
      <c r="A12" s="39" t="s">
        <v>509</v>
      </c>
      <c r="B12" s="40" t="s">
        <v>510</v>
      </c>
      <c r="C12" s="37">
        <v>71115</v>
      </c>
      <c r="D12" s="37">
        <v>63341</v>
      </c>
      <c r="E12" s="38"/>
    </row>
    <row r="13" spans="1:5" s="34" customFormat="1" ht="24.75" customHeight="1">
      <c r="A13" s="39" t="s">
        <v>511</v>
      </c>
      <c r="B13" s="40" t="s">
        <v>512</v>
      </c>
      <c r="C13" s="37">
        <v>57115</v>
      </c>
      <c r="D13" s="37">
        <v>38904</v>
      </c>
      <c r="E13" s="41" t="s">
        <v>513</v>
      </c>
    </row>
    <row r="14" spans="1:5" s="34" customFormat="1" ht="24.75" customHeight="1">
      <c r="A14" s="39">
        <v>2120802</v>
      </c>
      <c r="B14" s="40" t="s">
        <v>514</v>
      </c>
      <c r="C14" s="37">
        <v>8000</v>
      </c>
      <c r="D14" s="37">
        <v>9569</v>
      </c>
      <c r="E14" s="42" t="s">
        <v>515</v>
      </c>
    </row>
    <row r="15" spans="1:5" s="34" customFormat="1" ht="24.75" customHeight="1">
      <c r="A15" s="39">
        <v>2120803</v>
      </c>
      <c r="B15" s="40" t="s">
        <v>516</v>
      </c>
      <c r="C15" s="37">
        <v>6000</v>
      </c>
      <c r="D15" s="37">
        <v>12400</v>
      </c>
      <c r="E15" s="42" t="s">
        <v>517</v>
      </c>
    </row>
    <row r="16" spans="1:5" s="34" customFormat="1" ht="24.75" customHeight="1">
      <c r="A16" s="39" t="s">
        <v>518</v>
      </c>
      <c r="B16" s="40" t="s">
        <v>519</v>
      </c>
      <c r="C16" s="37">
        <v>300</v>
      </c>
      <c r="D16" s="37">
        <v>410</v>
      </c>
      <c r="E16" s="38"/>
    </row>
    <row r="17" spans="1:5" s="34" customFormat="1" ht="24.75" customHeight="1">
      <c r="A17" s="39" t="s">
        <v>520</v>
      </c>
      <c r="B17" s="40" t="s">
        <v>521</v>
      </c>
      <c r="C17" s="37">
        <v>300</v>
      </c>
      <c r="D17" s="37">
        <v>410</v>
      </c>
      <c r="E17" s="38"/>
    </row>
    <row r="18" spans="1:5" s="34" customFormat="1" ht="24.75" customHeight="1">
      <c r="A18" s="39" t="s">
        <v>522</v>
      </c>
      <c r="B18" s="40" t="s">
        <v>523</v>
      </c>
      <c r="C18" s="43">
        <v>200</v>
      </c>
      <c r="D18" s="37">
        <v>815</v>
      </c>
      <c r="E18" s="38"/>
    </row>
    <row r="19" spans="1:5" s="34" customFormat="1" ht="24.75" customHeight="1">
      <c r="A19" s="39">
        <v>21212</v>
      </c>
      <c r="B19" s="40" t="s">
        <v>524</v>
      </c>
      <c r="C19" s="37"/>
      <c r="D19" s="37">
        <v>7768</v>
      </c>
      <c r="E19" s="38"/>
    </row>
    <row r="20" spans="1:5" s="34" customFormat="1" ht="24.75" customHeight="1">
      <c r="A20" s="39" t="s">
        <v>525</v>
      </c>
      <c r="B20" s="40" t="s">
        <v>526</v>
      </c>
      <c r="C20" s="37">
        <v>4900</v>
      </c>
      <c r="D20" s="37">
        <v>4897</v>
      </c>
      <c r="E20" s="38"/>
    </row>
    <row r="21" spans="1:5" s="34" customFormat="1" ht="24.75" customHeight="1">
      <c r="A21" s="39">
        <v>21214</v>
      </c>
      <c r="B21" s="40" t="s">
        <v>527</v>
      </c>
      <c r="C21" s="37">
        <v>700</v>
      </c>
      <c r="D21" s="37">
        <v>780</v>
      </c>
      <c r="E21" s="38"/>
    </row>
    <row r="22" spans="1:5" s="34" customFormat="1" ht="24.75" customHeight="1">
      <c r="A22" s="39" t="s">
        <v>528</v>
      </c>
      <c r="B22" s="40" t="s">
        <v>529</v>
      </c>
      <c r="C22" s="37">
        <f>C23</f>
        <v>34</v>
      </c>
      <c r="D22" s="37">
        <v>28</v>
      </c>
      <c r="E22" s="38"/>
    </row>
    <row r="23" spans="1:5" s="34" customFormat="1" ht="24.75" customHeight="1">
      <c r="A23" s="39">
        <v>21366</v>
      </c>
      <c r="B23" s="40" t="s">
        <v>530</v>
      </c>
      <c r="C23" s="37">
        <f>C24</f>
        <v>34</v>
      </c>
      <c r="D23" s="37">
        <v>28</v>
      </c>
      <c r="E23" s="38"/>
    </row>
    <row r="24" spans="1:5" s="34" customFormat="1" ht="24.75" customHeight="1">
      <c r="A24" s="39">
        <v>21366601</v>
      </c>
      <c r="B24" s="40" t="s">
        <v>505</v>
      </c>
      <c r="C24" s="37">
        <v>34</v>
      </c>
      <c r="D24" s="37">
        <v>28</v>
      </c>
      <c r="E24" s="38"/>
    </row>
    <row r="25" spans="1:5" s="34" customFormat="1" ht="24.75" customHeight="1">
      <c r="A25" s="39" t="s">
        <v>531</v>
      </c>
      <c r="B25" s="40" t="s">
        <v>532</v>
      </c>
      <c r="C25" s="37">
        <f>200+153</f>
        <v>353</v>
      </c>
      <c r="D25" s="37">
        <v>3313</v>
      </c>
      <c r="E25" s="38"/>
    </row>
    <row r="26" spans="1:5" s="34" customFormat="1" ht="24.75" customHeight="1">
      <c r="A26" s="39">
        <v>22960</v>
      </c>
      <c r="B26" s="40" t="s">
        <v>533</v>
      </c>
      <c r="C26" s="37">
        <f>200+153</f>
        <v>353</v>
      </c>
      <c r="D26" s="37">
        <v>3313</v>
      </c>
      <c r="E26" s="38"/>
    </row>
    <row r="27" spans="1:5" s="34" customFormat="1" ht="24.75" customHeight="1">
      <c r="A27" s="39" t="s">
        <v>534</v>
      </c>
      <c r="B27" s="40" t="s">
        <v>535</v>
      </c>
      <c r="C27" s="37">
        <v>200</v>
      </c>
      <c r="D27" s="37">
        <v>832</v>
      </c>
      <c r="E27" s="38"/>
    </row>
    <row r="28" spans="1:5" s="34" customFormat="1" ht="24.75" customHeight="1">
      <c r="A28" s="39">
        <v>232</v>
      </c>
      <c r="B28" s="40" t="s">
        <v>536</v>
      </c>
      <c r="C28" s="37">
        <v>885</v>
      </c>
      <c r="D28" s="37">
        <v>150</v>
      </c>
      <c r="E28" s="38"/>
    </row>
    <row r="29" spans="1:5" s="34" customFormat="1" ht="24.75" customHeight="1">
      <c r="A29" s="39">
        <v>23204</v>
      </c>
      <c r="B29" s="40" t="s">
        <v>537</v>
      </c>
      <c r="C29" s="37">
        <v>885</v>
      </c>
      <c r="D29" s="37">
        <v>150</v>
      </c>
      <c r="E29" s="38"/>
    </row>
    <row r="30" spans="1:5" s="34" customFormat="1" ht="24.75" customHeight="1">
      <c r="A30" s="39">
        <v>233</v>
      </c>
      <c r="B30" s="40" t="s">
        <v>538</v>
      </c>
      <c r="C30" s="37"/>
      <c r="D30" s="37">
        <v>31</v>
      </c>
      <c r="E30" s="38"/>
    </row>
    <row r="31" spans="1:5" s="34" customFormat="1" ht="24.75" customHeight="1">
      <c r="A31" s="39">
        <v>23304</v>
      </c>
      <c r="B31" s="40" t="s">
        <v>539</v>
      </c>
      <c r="C31" s="37"/>
      <c r="D31" s="37">
        <v>31</v>
      </c>
      <c r="E31" s="38"/>
    </row>
    <row r="32" ht="19.5" customHeight="1"/>
  </sheetData>
  <sheetProtection/>
  <mergeCells count="2">
    <mergeCell ref="A1:E1"/>
    <mergeCell ref="A4:B4"/>
  </mergeCells>
  <printOptions horizontalCentered="1"/>
  <pageMargins left="0.31496062992125984" right="0.03937007874015748" top="0.9055118110236221" bottom="0.1968503937007874" header="0.5905511811023623" footer="0.1968503937007874"/>
  <pageSetup blackAndWhite="1" horizontalDpi="600" verticalDpi="600" orientation="portrait" paperSize="9" scale="88" r:id="rId1"/>
  <headerFooter alignWithMargins="0">
    <oddHeader>&amp;L附表14：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4.25"/>
  <cols>
    <col min="1" max="1" width="40.625" style="63" customWidth="1"/>
    <col min="2" max="2" width="15.625" style="64" customWidth="1"/>
    <col min="3" max="3" width="15.625" style="65" customWidth="1"/>
    <col min="4" max="16384" width="9.00390625" style="45" customWidth="1"/>
  </cols>
  <sheetData>
    <row r="1" spans="1:3" ht="42.75" customHeight="1">
      <c r="A1" s="136" t="s">
        <v>663</v>
      </c>
      <c r="B1" s="136"/>
      <c r="C1" s="136"/>
    </row>
    <row r="2" spans="1:3" ht="24" customHeight="1">
      <c r="A2" s="46"/>
      <c r="B2" s="47"/>
      <c r="C2" s="48" t="s">
        <v>540</v>
      </c>
    </row>
    <row r="3" spans="1:3" s="50" customFormat="1" ht="44.25" customHeight="1">
      <c r="A3" s="144" t="s">
        <v>671</v>
      </c>
      <c r="B3" s="145" t="s">
        <v>669</v>
      </c>
      <c r="C3" s="146" t="s">
        <v>670</v>
      </c>
    </row>
    <row r="4" spans="1:3" ht="18" customHeight="1">
      <c r="A4" s="126" t="s">
        <v>657</v>
      </c>
      <c r="B4" s="52">
        <f aca="true" t="shared" si="0" ref="B4:C7">B28+B32</f>
        <v>100647</v>
      </c>
      <c r="C4" s="52">
        <f t="shared" si="0"/>
        <v>107418</v>
      </c>
    </row>
    <row r="5" spans="1:3" ht="18" customHeight="1">
      <c r="A5" s="51" t="s">
        <v>541</v>
      </c>
      <c r="B5" s="52">
        <f t="shared" si="0"/>
        <v>27123</v>
      </c>
      <c r="C5" s="52">
        <f t="shared" si="0"/>
        <v>30801</v>
      </c>
    </row>
    <row r="6" spans="1:3" ht="18" customHeight="1">
      <c r="A6" s="51" t="s">
        <v>542</v>
      </c>
      <c r="B6" s="52">
        <f t="shared" si="0"/>
        <v>69629</v>
      </c>
      <c r="C6" s="52">
        <f t="shared" si="0"/>
        <v>74287</v>
      </c>
    </row>
    <row r="7" spans="1:3" ht="18" customHeight="1">
      <c r="A7" s="51" t="s">
        <v>543</v>
      </c>
      <c r="B7" s="52">
        <f t="shared" si="0"/>
        <v>3895</v>
      </c>
      <c r="C7" s="52">
        <f t="shared" si="0"/>
        <v>2330</v>
      </c>
    </row>
    <row r="8" spans="1:3" ht="18" customHeight="1">
      <c r="A8" s="51" t="s">
        <v>544</v>
      </c>
      <c r="B8" s="53"/>
      <c r="C8" s="54"/>
    </row>
    <row r="9" spans="1:3" ht="18" customHeight="1">
      <c r="A9" s="51" t="s">
        <v>541</v>
      </c>
      <c r="B9" s="53"/>
      <c r="C9" s="54"/>
    </row>
    <row r="10" spans="1:3" ht="18" customHeight="1">
      <c r="A10" s="51" t="s">
        <v>542</v>
      </c>
      <c r="B10" s="53"/>
      <c r="C10" s="54"/>
    </row>
    <row r="11" spans="1:3" ht="18" customHeight="1">
      <c r="A11" s="51" t="s">
        <v>543</v>
      </c>
      <c r="B11" s="53"/>
      <c r="C11" s="54"/>
    </row>
    <row r="12" spans="1:3" ht="18" customHeight="1">
      <c r="A12" s="51" t="s">
        <v>545</v>
      </c>
      <c r="B12" s="53"/>
      <c r="C12" s="55"/>
    </row>
    <row r="13" spans="1:3" ht="18" customHeight="1">
      <c r="A13" s="51" t="s">
        <v>546</v>
      </c>
      <c r="B13" s="53"/>
      <c r="C13" s="55"/>
    </row>
    <row r="14" spans="1:3" ht="18" customHeight="1">
      <c r="A14" s="51" t="s">
        <v>542</v>
      </c>
      <c r="B14" s="52"/>
      <c r="C14" s="56"/>
    </row>
    <row r="15" spans="1:3" ht="18" customHeight="1">
      <c r="A15" s="51" t="s">
        <v>543</v>
      </c>
      <c r="B15" s="53"/>
      <c r="C15" s="55"/>
    </row>
    <row r="16" spans="1:3" ht="18" customHeight="1">
      <c r="A16" s="51" t="s">
        <v>547</v>
      </c>
      <c r="B16" s="57"/>
      <c r="C16" s="54"/>
    </row>
    <row r="17" spans="1:3" ht="18" customHeight="1">
      <c r="A17" s="51" t="s">
        <v>541</v>
      </c>
      <c r="B17" s="57"/>
      <c r="C17" s="54"/>
    </row>
    <row r="18" spans="1:3" ht="18" customHeight="1">
      <c r="A18" s="51" t="s">
        <v>542</v>
      </c>
      <c r="B18" s="57"/>
      <c r="C18" s="54"/>
    </row>
    <row r="19" spans="1:3" ht="18" customHeight="1">
      <c r="A19" s="51" t="s">
        <v>543</v>
      </c>
      <c r="B19" s="57"/>
      <c r="C19" s="54"/>
    </row>
    <row r="20" spans="1:3" ht="18" customHeight="1">
      <c r="A20" s="51" t="s">
        <v>548</v>
      </c>
      <c r="B20" s="53"/>
      <c r="C20" s="54"/>
    </row>
    <row r="21" spans="1:3" ht="18" customHeight="1">
      <c r="A21" s="51" t="s">
        <v>546</v>
      </c>
      <c r="B21" s="58"/>
      <c r="C21" s="54"/>
    </row>
    <row r="22" spans="1:3" ht="18" customHeight="1">
      <c r="A22" s="51" t="s">
        <v>542</v>
      </c>
      <c r="B22" s="52"/>
      <c r="C22" s="56"/>
    </row>
    <row r="23" spans="1:3" ht="18" customHeight="1">
      <c r="A23" s="51" t="s">
        <v>543</v>
      </c>
      <c r="B23" s="59"/>
      <c r="C23" s="54"/>
    </row>
    <row r="24" spans="1:3" ht="18" customHeight="1">
      <c r="A24" s="51" t="s">
        <v>549</v>
      </c>
      <c r="B24" s="53"/>
      <c r="C24" s="60"/>
    </row>
    <row r="25" spans="1:3" ht="18" customHeight="1">
      <c r="A25" s="51" t="s">
        <v>546</v>
      </c>
      <c r="B25" s="53"/>
      <c r="C25" s="60"/>
    </row>
    <row r="26" spans="1:3" ht="18" customHeight="1">
      <c r="A26" s="51" t="s">
        <v>542</v>
      </c>
      <c r="B26" s="52"/>
      <c r="C26" s="56"/>
    </row>
    <row r="27" spans="1:3" ht="18" customHeight="1">
      <c r="A27" s="51" t="s">
        <v>543</v>
      </c>
      <c r="B27" s="53"/>
      <c r="C27" s="60"/>
    </row>
    <row r="28" spans="1:3" ht="18" customHeight="1">
      <c r="A28" s="51" t="s">
        <v>550</v>
      </c>
      <c r="B28" s="52">
        <f>SUM(B29:B31)</f>
        <v>29083</v>
      </c>
      <c r="C28" s="52">
        <f>SUM(C29:C31)</f>
        <v>31483</v>
      </c>
    </row>
    <row r="29" spans="1:3" ht="18" customHeight="1">
      <c r="A29" s="51" t="s">
        <v>546</v>
      </c>
      <c r="B29" s="52">
        <v>11715</v>
      </c>
      <c r="C29" s="52">
        <v>9932</v>
      </c>
    </row>
    <row r="30" spans="1:3" ht="18" customHeight="1">
      <c r="A30" s="51" t="s">
        <v>542</v>
      </c>
      <c r="B30" s="52">
        <v>16808</v>
      </c>
      <c r="C30" s="52">
        <v>20957</v>
      </c>
    </row>
    <row r="31" spans="1:3" ht="18" customHeight="1">
      <c r="A31" s="51" t="s">
        <v>543</v>
      </c>
      <c r="B31" s="52">
        <v>560</v>
      </c>
      <c r="C31" s="52">
        <v>594</v>
      </c>
    </row>
    <row r="32" spans="1:3" ht="18" customHeight="1">
      <c r="A32" s="61" t="s">
        <v>551</v>
      </c>
      <c r="B32" s="52">
        <f>SUM(B33:B35)</f>
        <v>71564</v>
      </c>
      <c r="C32" s="62">
        <f>SUM(C33:C35)</f>
        <v>75935</v>
      </c>
    </row>
    <row r="33" spans="1:3" ht="18" customHeight="1">
      <c r="A33" s="61" t="s">
        <v>541</v>
      </c>
      <c r="B33" s="52">
        <v>15408</v>
      </c>
      <c r="C33" s="62">
        <v>20869</v>
      </c>
    </row>
    <row r="34" spans="1:3" ht="18" customHeight="1">
      <c r="A34" s="61" t="s">
        <v>542</v>
      </c>
      <c r="B34" s="52">
        <v>52821</v>
      </c>
      <c r="C34" s="62">
        <v>53330</v>
      </c>
    </row>
    <row r="35" spans="1:3" ht="18" customHeight="1">
      <c r="A35" s="61" t="s">
        <v>543</v>
      </c>
      <c r="B35" s="52">
        <v>3335</v>
      </c>
      <c r="C35" s="52">
        <v>1736</v>
      </c>
    </row>
  </sheetData>
  <sheetProtection/>
  <mergeCells count="1">
    <mergeCell ref="A1:C1"/>
  </mergeCells>
  <printOptions horizontalCentered="1"/>
  <pageMargins left="0.3937007874015748" right="0.3937007874015748" top="0.984251968503937" bottom="0.3937007874015748" header="0.5905511811023623" footer="0.31496062992125984"/>
  <pageSetup horizontalDpi="600" verticalDpi="600" orientation="portrait" paperSize="9" r:id="rId1"/>
  <headerFooter>
    <oddHeader>&amp;L　　　附表15：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40.625" style="63" customWidth="1"/>
    <col min="2" max="3" width="15.625" style="74" customWidth="1"/>
    <col min="4" max="16384" width="9.00390625" style="45" customWidth="1"/>
  </cols>
  <sheetData>
    <row r="1" spans="1:3" ht="42.75" customHeight="1">
      <c r="A1" s="136" t="s">
        <v>664</v>
      </c>
      <c r="B1" s="136"/>
      <c r="C1" s="136"/>
    </row>
    <row r="2" spans="1:3" ht="24" customHeight="1">
      <c r="A2" s="46"/>
      <c r="B2" s="66"/>
      <c r="C2" s="48" t="s">
        <v>540</v>
      </c>
    </row>
    <row r="3" spans="1:3" ht="44.25" customHeight="1">
      <c r="A3" s="144" t="s">
        <v>672</v>
      </c>
      <c r="B3" s="147" t="s">
        <v>669</v>
      </c>
      <c r="C3" s="146" t="s">
        <v>670</v>
      </c>
    </row>
    <row r="4" spans="1:3" ht="27" customHeight="1">
      <c r="A4" s="51" t="s">
        <v>552</v>
      </c>
      <c r="B4" s="67">
        <f>B16+B18</f>
        <v>82067</v>
      </c>
      <c r="C4" s="67">
        <f>SUM(C16+C18)</f>
        <v>87778</v>
      </c>
    </row>
    <row r="5" spans="1:3" ht="27" customHeight="1">
      <c r="A5" s="51" t="s">
        <v>553</v>
      </c>
      <c r="B5" s="68"/>
      <c r="C5" s="68"/>
    </row>
    <row r="6" spans="1:3" ht="27" customHeight="1">
      <c r="A6" s="51" t="s">
        <v>554</v>
      </c>
      <c r="B6" s="69"/>
      <c r="C6" s="70"/>
    </row>
    <row r="7" spans="1:3" ht="27" customHeight="1">
      <c r="A7" s="51" t="s">
        <v>555</v>
      </c>
      <c r="B7" s="69"/>
      <c r="C7" s="70"/>
    </row>
    <row r="8" spans="1:3" ht="27" customHeight="1">
      <c r="A8" s="51" t="s">
        <v>556</v>
      </c>
      <c r="B8" s="71"/>
      <c r="C8" s="69"/>
    </row>
    <row r="9" spans="1:3" ht="27" customHeight="1">
      <c r="A9" s="51" t="s">
        <v>557</v>
      </c>
      <c r="B9" s="70"/>
      <c r="C9" s="69"/>
    </row>
    <row r="10" spans="1:3" ht="27" customHeight="1">
      <c r="A10" s="51" t="s">
        <v>558</v>
      </c>
      <c r="B10" s="70"/>
      <c r="C10" s="70"/>
    </row>
    <row r="11" spans="1:3" ht="27" customHeight="1">
      <c r="A11" s="51" t="s">
        <v>559</v>
      </c>
      <c r="B11" s="70"/>
      <c r="C11" s="70"/>
    </row>
    <row r="12" spans="1:3" ht="27" customHeight="1">
      <c r="A12" s="51" t="s">
        <v>560</v>
      </c>
      <c r="B12" s="70"/>
      <c r="C12" s="70"/>
    </row>
    <row r="13" spans="1:3" ht="27" customHeight="1">
      <c r="A13" s="51" t="s">
        <v>561</v>
      </c>
      <c r="B13" s="70"/>
      <c r="C13" s="70"/>
    </row>
    <row r="14" spans="1:3" ht="27" customHeight="1">
      <c r="A14" s="51" t="s">
        <v>562</v>
      </c>
      <c r="B14" s="71"/>
      <c r="C14" s="72"/>
    </row>
    <row r="15" spans="1:3" ht="27" customHeight="1">
      <c r="A15" s="51" t="s">
        <v>563</v>
      </c>
      <c r="B15" s="70"/>
      <c r="C15" s="72"/>
    </row>
    <row r="16" spans="1:3" ht="27" customHeight="1">
      <c r="A16" s="51" t="s">
        <v>564</v>
      </c>
      <c r="B16" s="70">
        <v>19978</v>
      </c>
      <c r="C16" s="70">
        <v>23083</v>
      </c>
    </row>
    <row r="17" spans="1:3" ht="27" customHeight="1">
      <c r="A17" s="51" t="s">
        <v>565</v>
      </c>
      <c r="B17" s="73">
        <v>19896</v>
      </c>
      <c r="C17" s="70">
        <v>20708</v>
      </c>
    </row>
    <row r="18" spans="1:3" ht="27" customHeight="1">
      <c r="A18" s="61" t="s">
        <v>566</v>
      </c>
      <c r="B18" s="71">
        <v>62089</v>
      </c>
      <c r="C18" s="70">
        <v>64695</v>
      </c>
    </row>
    <row r="19" spans="1:3" ht="27" customHeight="1">
      <c r="A19" s="61" t="s">
        <v>559</v>
      </c>
      <c r="B19" s="70">
        <v>57700</v>
      </c>
      <c r="C19" s="70">
        <v>57389</v>
      </c>
    </row>
  </sheetData>
  <sheetProtection/>
  <mergeCells count="1">
    <mergeCell ref="A1:C1"/>
  </mergeCells>
  <printOptions horizontalCentered="1"/>
  <pageMargins left="0.3937007874015748" right="0.3937007874015748" top="0.984251968503937" bottom="0.3937007874015748" header="0.5905511811023623" footer="0.31496062992125984"/>
  <pageSetup horizontalDpi="600" verticalDpi="600" orientation="portrait" paperSize="9" r:id="rId1"/>
  <headerFooter>
    <oddHeader>&amp;L　　　附表16：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B7" sqref="B7"/>
    </sheetView>
  </sheetViews>
  <sheetFormatPr defaultColWidth="9.00390625" defaultRowHeight="14.25"/>
  <cols>
    <col min="1" max="1" width="40.625" style="63" customWidth="1"/>
    <col min="2" max="3" width="15.625" style="74" customWidth="1"/>
    <col min="4" max="4" width="9.00390625" style="45" hidden="1" customWidth="1"/>
    <col min="5" max="5" width="9.50390625" style="45" hidden="1" customWidth="1"/>
    <col min="6" max="6" width="11.625" style="75" hidden="1" customWidth="1"/>
    <col min="7" max="7" width="9.00390625" style="45" hidden="1" customWidth="1"/>
    <col min="8" max="16384" width="9.00390625" style="45" customWidth="1"/>
  </cols>
  <sheetData>
    <row r="1" spans="1:3" ht="42.75" customHeight="1">
      <c r="A1" s="136" t="s">
        <v>665</v>
      </c>
      <c r="B1" s="136"/>
      <c r="C1" s="136"/>
    </row>
    <row r="2" spans="1:3" ht="24" customHeight="1">
      <c r="A2" s="46"/>
      <c r="B2" s="66"/>
      <c r="C2" s="48" t="s">
        <v>540</v>
      </c>
    </row>
    <row r="3" spans="1:3" ht="44.25" customHeight="1">
      <c r="A3" s="144" t="s">
        <v>671</v>
      </c>
      <c r="B3" s="146" t="s">
        <v>669</v>
      </c>
      <c r="C3" s="146" t="s">
        <v>670</v>
      </c>
    </row>
    <row r="4" spans="1:6" ht="39.75" customHeight="1">
      <c r="A4" s="51" t="s">
        <v>567</v>
      </c>
      <c r="B4" s="67">
        <v>18580</v>
      </c>
      <c r="C4" s="67">
        <v>19640</v>
      </c>
      <c r="E4" s="49">
        <f>E6+E8+E10+E12+E14+E16+E18</f>
        <v>18580</v>
      </c>
      <c r="F4" s="49">
        <f>F6+F8+F10+F12+F14+F16+F18</f>
        <v>19640</v>
      </c>
    </row>
    <row r="5" spans="1:7" ht="28.5" customHeight="1">
      <c r="A5" s="51" t="s">
        <v>568</v>
      </c>
      <c r="B5" s="67">
        <v>91942</v>
      </c>
      <c r="C5" s="76">
        <v>120698</v>
      </c>
      <c r="E5" s="77">
        <f>E7+E9+E13+E15+E17+E11+E19</f>
        <v>619299</v>
      </c>
      <c r="F5" s="49">
        <f>F7+F9+F13+F15+F17+F11+F19</f>
        <v>120698</v>
      </c>
      <c r="G5" s="45">
        <f>E5+F4-F5</f>
        <v>518241</v>
      </c>
    </row>
    <row r="6" spans="1:6" ht="28.5" customHeight="1">
      <c r="A6" s="51" t="s">
        <v>569</v>
      </c>
      <c r="B6" s="69"/>
      <c r="C6" s="69"/>
      <c r="E6" s="78">
        <f>ROUND(B6,0)</f>
        <v>0</v>
      </c>
      <c r="F6" s="78">
        <f>ROUND(C6,0)</f>
        <v>0</v>
      </c>
    </row>
    <row r="7" spans="1:7" ht="28.5" customHeight="1">
      <c r="A7" s="51" t="s">
        <v>570</v>
      </c>
      <c r="B7" s="69"/>
      <c r="C7" s="72"/>
      <c r="E7" s="79">
        <v>454174</v>
      </c>
      <c r="F7" s="78">
        <f aca="true" t="shared" si="0" ref="F7:F19">ROUND(C7,0)</f>
        <v>0</v>
      </c>
      <c r="G7" s="45">
        <f>E7+F6-F7</f>
        <v>454174</v>
      </c>
    </row>
    <row r="8" spans="1:6" ht="28.5" customHeight="1">
      <c r="A8" s="51" t="s">
        <v>571</v>
      </c>
      <c r="B8" s="71"/>
      <c r="C8" s="71"/>
      <c r="E8" s="78">
        <f aca="true" t="shared" si="1" ref="E8:E19">ROUND(B8,0)</f>
        <v>0</v>
      </c>
      <c r="F8" s="78">
        <f t="shared" si="0"/>
        <v>0</v>
      </c>
    </row>
    <row r="9" spans="1:7" ht="28.5" customHeight="1">
      <c r="A9" s="51" t="s">
        <v>572</v>
      </c>
      <c r="B9" s="71"/>
      <c r="C9" s="71"/>
      <c r="E9" s="79">
        <v>21351</v>
      </c>
      <c r="F9" s="78">
        <f t="shared" si="0"/>
        <v>0</v>
      </c>
      <c r="G9" s="45">
        <f>E9+F8-F9</f>
        <v>21351</v>
      </c>
    </row>
    <row r="10" spans="1:6" ht="28.5" customHeight="1">
      <c r="A10" s="51" t="s">
        <v>573</v>
      </c>
      <c r="B10" s="70"/>
      <c r="C10" s="70"/>
      <c r="E10" s="78">
        <f t="shared" si="1"/>
        <v>0</v>
      </c>
      <c r="F10" s="78">
        <f t="shared" si="0"/>
        <v>0</v>
      </c>
    </row>
    <row r="11" spans="1:7" ht="28.5" customHeight="1">
      <c r="A11" s="51" t="s">
        <v>574</v>
      </c>
      <c r="B11" s="70"/>
      <c r="C11" s="70"/>
      <c r="E11" s="78">
        <f t="shared" si="1"/>
        <v>0</v>
      </c>
      <c r="F11" s="78">
        <f t="shared" si="0"/>
        <v>0</v>
      </c>
      <c r="G11" s="45">
        <f>E11+F10-F11</f>
        <v>0</v>
      </c>
    </row>
    <row r="12" spans="1:6" ht="28.5" customHeight="1">
      <c r="A12" s="51" t="s">
        <v>575</v>
      </c>
      <c r="B12" s="70"/>
      <c r="C12" s="70"/>
      <c r="E12" s="78">
        <f t="shared" si="1"/>
        <v>0</v>
      </c>
      <c r="F12" s="78">
        <f t="shared" si="0"/>
        <v>0</v>
      </c>
    </row>
    <row r="13" spans="1:7" ht="28.5" customHeight="1">
      <c r="A13" s="51" t="s">
        <v>576</v>
      </c>
      <c r="B13" s="71"/>
      <c r="C13" s="71"/>
      <c r="E13" s="78">
        <f t="shared" si="1"/>
        <v>0</v>
      </c>
      <c r="F13" s="78">
        <f t="shared" si="0"/>
        <v>0</v>
      </c>
      <c r="G13" s="45">
        <f>E13+F12-F13</f>
        <v>0</v>
      </c>
    </row>
    <row r="14" spans="1:6" ht="28.5" customHeight="1">
      <c r="A14" s="51" t="s">
        <v>577</v>
      </c>
      <c r="B14" s="71"/>
      <c r="C14" s="71"/>
      <c r="E14" s="78">
        <f t="shared" si="1"/>
        <v>0</v>
      </c>
      <c r="F14" s="78">
        <f t="shared" si="0"/>
        <v>0</v>
      </c>
    </row>
    <row r="15" spans="1:7" ht="28.5" customHeight="1">
      <c r="A15" s="51" t="s">
        <v>578</v>
      </c>
      <c r="B15" s="71"/>
      <c r="C15" s="71"/>
      <c r="E15" s="78">
        <f t="shared" si="1"/>
        <v>0</v>
      </c>
      <c r="F15" s="78">
        <f t="shared" si="0"/>
        <v>0</v>
      </c>
      <c r="G15" s="45">
        <f>E15+F14-F15</f>
        <v>0</v>
      </c>
    </row>
    <row r="16" spans="1:6" ht="28.5" customHeight="1">
      <c r="A16" s="51" t="s">
        <v>579</v>
      </c>
      <c r="B16" s="70">
        <v>9105</v>
      </c>
      <c r="C16" s="70">
        <v>8400</v>
      </c>
      <c r="E16" s="78">
        <f t="shared" si="1"/>
        <v>9105</v>
      </c>
      <c r="F16" s="78">
        <f t="shared" si="0"/>
        <v>8400</v>
      </c>
    </row>
    <row r="17" spans="1:7" ht="28.5" customHeight="1">
      <c r="A17" s="51" t="s">
        <v>580</v>
      </c>
      <c r="B17" s="70">
        <v>16027</v>
      </c>
      <c r="C17" s="80">
        <v>26683</v>
      </c>
      <c r="E17" s="79">
        <v>67859</v>
      </c>
      <c r="F17" s="78">
        <f t="shared" si="0"/>
        <v>26683</v>
      </c>
      <c r="G17" s="45">
        <f>E17+F16-F17</f>
        <v>49576</v>
      </c>
    </row>
    <row r="18" spans="1:6" ht="28.5" customHeight="1">
      <c r="A18" s="61" t="s">
        <v>581</v>
      </c>
      <c r="B18" s="71">
        <v>9475</v>
      </c>
      <c r="C18" s="71">
        <v>11240</v>
      </c>
      <c r="E18" s="78">
        <f t="shared" si="1"/>
        <v>9475</v>
      </c>
      <c r="F18" s="78">
        <f t="shared" si="0"/>
        <v>11240</v>
      </c>
    </row>
    <row r="19" spans="1:7" ht="28.5" customHeight="1">
      <c r="A19" s="61" t="s">
        <v>582</v>
      </c>
      <c r="B19" s="71">
        <v>75915</v>
      </c>
      <c r="C19" s="81">
        <v>94015</v>
      </c>
      <c r="E19" s="78">
        <f t="shared" si="1"/>
        <v>75915</v>
      </c>
      <c r="F19" s="78">
        <f t="shared" si="0"/>
        <v>94015</v>
      </c>
      <c r="G19" s="45">
        <f>E19+F18-F19</f>
        <v>-6860</v>
      </c>
    </row>
  </sheetData>
  <sheetProtection/>
  <mergeCells count="1">
    <mergeCell ref="A1:C1"/>
  </mergeCells>
  <printOptions horizontalCentered="1"/>
  <pageMargins left="0.3937007874015748" right="0.3937007874015748" top="1.1811023622047245" bottom="0.3937007874015748" header="0.5905511811023623" footer="0.31496062992125984"/>
  <pageSetup horizontalDpi="600" verticalDpi="600" orientation="portrait" paperSize="9" r:id="rId1"/>
  <headerFooter>
    <oddHeader>&amp;L　　　附表17：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" width="14.125" style="0" customWidth="1"/>
    <col min="2" max="2" width="46.875" style="0" customWidth="1"/>
    <col min="3" max="4" width="14.125" style="0" customWidth="1"/>
  </cols>
  <sheetData>
    <row r="1" spans="1:4" ht="34.5" customHeight="1">
      <c r="A1" s="134" t="s">
        <v>583</v>
      </c>
      <c r="B1" s="134"/>
      <c r="C1" s="134"/>
      <c r="D1" s="134"/>
    </row>
    <row r="2" spans="1:4" ht="21" customHeight="1">
      <c r="A2" s="82"/>
      <c r="B2" s="83"/>
      <c r="C2" s="83"/>
      <c r="D2" s="84" t="s">
        <v>584</v>
      </c>
    </row>
    <row r="3" spans="1:4" ht="19.5" customHeight="1">
      <c r="A3" s="85" t="s">
        <v>585</v>
      </c>
      <c r="B3" s="85" t="s">
        <v>586</v>
      </c>
      <c r="C3" s="85" t="s">
        <v>587</v>
      </c>
      <c r="D3" s="85" t="s">
        <v>588</v>
      </c>
    </row>
    <row r="4" spans="1:4" ht="19.5" customHeight="1">
      <c r="A4" s="86">
        <v>1030601</v>
      </c>
      <c r="B4" s="87" t="s">
        <v>589</v>
      </c>
      <c r="C4" s="88">
        <v>50</v>
      </c>
      <c r="D4" s="88">
        <v>100</v>
      </c>
    </row>
    <row r="5" spans="1:4" ht="19.5" customHeight="1">
      <c r="A5" s="86">
        <v>103060103</v>
      </c>
      <c r="B5" s="87" t="s">
        <v>590</v>
      </c>
      <c r="C5" s="88"/>
      <c r="D5" s="88"/>
    </row>
    <row r="6" spans="1:4" ht="19.5" customHeight="1">
      <c r="A6" s="86">
        <v>103060104</v>
      </c>
      <c r="B6" s="87" t="s">
        <v>591</v>
      </c>
      <c r="C6" s="88"/>
      <c r="D6" s="88"/>
    </row>
    <row r="7" spans="1:4" ht="19.5" customHeight="1">
      <c r="A7" s="86">
        <v>103060105</v>
      </c>
      <c r="B7" s="87" t="s">
        <v>592</v>
      </c>
      <c r="C7" s="88"/>
      <c r="D7" s="88"/>
    </row>
    <row r="8" spans="1:4" ht="19.5" customHeight="1">
      <c r="A8" s="86">
        <v>103060106</v>
      </c>
      <c r="B8" s="87" t="s">
        <v>593</v>
      </c>
      <c r="C8" s="88"/>
      <c r="D8" s="88"/>
    </row>
    <row r="9" spans="1:4" ht="19.5" customHeight="1">
      <c r="A9" s="86">
        <v>103060107</v>
      </c>
      <c r="B9" s="87" t="s">
        <v>594</v>
      </c>
      <c r="C9" s="88"/>
      <c r="D9" s="88"/>
    </row>
    <row r="10" spans="1:4" ht="19.5" customHeight="1">
      <c r="A10" s="86">
        <v>103060108</v>
      </c>
      <c r="B10" s="87" t="s">
        <v>595</v>
      </c>
      <c r="C10" s="88"/>
      <c r="D10" s="88"/>
    </row>
    <row r="11" spans="1:4" ht="19.5" customHeight="1">
      <c r="A11" s="86">
        <v>103060109</v>
      </c>
      <c r="B11" s="87" t="s">
        <v>596</v>
      </c>
      <c r="C11" s="88"/>
      <c r="D11" s="88"/>
    </row>
    <row r="12" spans="1:4" ht="19.5" customHeight="1">
      <c r="A12" s="86">
        <v>103060112</v>
      </c>
      <c r="B12" s="87" t="s">
        <v>597</v>
      </c>
      <c r="C12" s="88"/>
      <c r="D12" s="88"/>
    </row>
    <row r="13" spans="1:4" ht="19.5" customHeight="1">
      <c r="A13" s="86">
        <v>103060113</v>
      </c>
      <c r="B13" s="87" t="s">
        <v>598</v>
      </c>
      <c r="C13" s="88"/>
      <c r="D13" s="88"/>
    </row>
    <row r="14" spans="1:4" ht="19.5" customHeight="1">
      <c r="A14" s="86">
        <v>103060114</v>
      </c>
      <c r="B14" s="87" t="s">
        <v>599</v>
      </c>
      <c r="C14" s="88"/>
      <c r="D14" s="88"/>
    </row>
    <row r="15" spans="1:4" ht="19.5" customHeight="1">
      <c r="A15" s="86">
        <v>103060115</v>
      </c>
      <c r="B15" s="87" t="s">
        <v>600</v>
      </c>
      <c r="C15" s="88"/>
      <c r="D15" s="88"/>
    </row>
    <row r="16" spans="1:4" ht="19.5" customHeight="1">
      <c r="A16" s="86">
        <v>103060116</v>
      </c>
      <c r="B16" s="87" t="s">
        <v>601</v>
      </c>
      <c r="C16" s="88"/>
      <c r="D16" s="88"/>
    </row>
    <row r="17" spans="1:4" ht="19.5" customHeight="1">
      <c r="A17" s="86">
        <v>103060117</v>
      </c>
      <c r="B17" s="87" t="s">
        <v>602</v>
      </c>
      <c r="C17" s="88"/>
      <c r="D17" s="88"/>
    </row>
    <row r="18" spans="1:4" ht="19.5" customHeight="1">
      <c r="A18" s="86">
        <v>103060118</v>
      </c>
      <c r="B18" s="87" t="s">
        <v>603</v>
      </c>
      <c r="C18" s="88"/>
      <c r="D18" s="88"/>
    </row>
    <row r="19" spans="1:4" ht="19.5" customHeight="1">
      <c r="A19" s="86">
        <v>103060119</v>
      </c>
      <c r="B19" s="87" t="s">
        <v>604</v>
      </c>
      <c r="C19" s="88"/>
      <c r="D19" s="88"/>
    </row>
    <row r="20" spans="1:4" ht="19.5" customHeight="1">
      <c r="A20" s="86">
        <v>103060120</v>
      </c>
      <c r="B20" s="87" t="s">
        <v>605</v>
      </c>
      <c r="C20" s="88"/>
      <c r="D20" s="88"/>
    </row>
    <row r="21" spans="1:4" ht="19.5" customHeight="1">
      <c r="A21" s="86">
        <v>103060121</v>
      </c>
      <c r="B21" s="87" t="s">
        <v>606</v>
      </c>
      <c r="C21" s="88"/>
      <c r="D21" s="88"/>
    </row>
    <row r="22" spans="1:4" ht="19.5" customHeight="1">
      <c r="A22" s="86">
        <v>103060134</v>
      </c>
      <c r="B22" s="87" t="s">
        <v>607</v>
      </c>
      <c r="C22" s="88"/>
      <c r="D22" s="88"/>
    </row>
    <row r="23" spans="1:4" ht="19.5" customHeight="1">
      <c r="A23" s="86">
        <v>103060198</v>
      </c>
      <c r="B23" s="87" t="s">
        <v>608</v>
      </c>
      <c r="C23" s="88">
        <v>50</v>
      </c>
      <c r="D23" s="88">
        <v>100</v>
      </c>
    </row>
    <row r="24" spans="1:4" ht="19.5" customHeight="1">
      <c r="A24" s="86">
        <v>1030602</v>
      </c>
      <c r="B24" s="87" t="s">
        <v>609</v>
      </c>
      <c r="C24" s="88"/>
      <c r="D24" s="88"/>
    </row>
    <row r="25" spans="1:4" ht="19.5" customHeight="1">
      <c r="A25" s="86">
        <v>103060202</v>
      </c>
      <c r="B25" s="90" t="s">
        <v>610</v>
      </c>
      <c r="C25" s="91"/>
      <c r="D25" s="92"/>
    </row>
    <row r="26" spans="1:4" ht="19.5" customHeight="1">
      <c r="A26" s="86">
        <v>103060203</v>
      </c>
      <c r="B26" s="90" t="s">
        <v>611</v>
      </c>
      <c r="C26" s="91"/>
      <c r="D26" s="92"/>
    </row>
    <row r="27" spans="1:4" ht="19.5" customHeight="1">
      <c r="A27" s="86">
        <v>103060204</v>
      </c>
      <c r="B27" s="90" t="s">
        <v>612</v>
      </c>
      <c r="C27" s="91"/>
      <c r="D27" s="92"/>
    </row>
    <row r="28" spans="1:4" ht="19.5" customHeight="1">
      <c r="A28" s="86">
        <v>103060298</v>
      </c>
      <c r="B28" s="90" t="s">
        <v>613</v>
      </c>
      <c r="C28" s="89"/>
      <c r="D28" s="92"/>
    </row>
    <row r="29" spans="1:4" ht="19.5" customHeight="1">
      <c r="A29" s="86">
        <v>1030603</v>
      </c>
      <c r="B29" s="93" t="s">
        <v>614</v>
      </c>
      <c r="C29" s="89"/>
      <c r="D29" s="89"/>
    </row>
    <row r="30" spans="1:4" ht="19.5" customHeight="1">
      <c r="A30" s="86">
        <v>103060301</v>
      </c>
      <c r="B30" s="93" t="s">
        <v>615</v>
      </c>
      <c r="C30" s="89"/>
      <c r="D30" s="89"/>
    </row>
    <row r="31" spans="1:4" ht="19.5" customHeight="1">
      <c r="A31" s="86">
        <v>103060304</v>
      </c>
      <c r="B31" s="93" t="s">
        <v>616</v>
      </c>
      <c r="C31" s="89"/>
      <c r="D31" s="89"/>
    </row>
    <row r="32" spans="1:4" ht="19.5" customHeight="1">
      <c r="A32" s="86">
        <v>103060305</v>
      </c>
      <c r="B32" s="93" t="s">
        <v>617</v>
      </c>
      <c r="C32" s="89"/>
      <c r="D32" s="89"/>
    </row>
    <row r="33" spans="1:4" ht="19.5" customHeight="1">
      <c r="A33" s="86">
        <v>103060307</v>
      </c>
      <c r="B33" s="93" t="s">
        <v>618</v>
      </c>
      <c r="C33" s="89"/>
      <c r="D33" s="89"/>
    </row>
    <row r="34" spans="1:4" ht="19.5" customHeight="1">
      <c r="A34" s="86">
        <v>1030698</v>
      </c>
      <c r="B34" s="93" t="s">
        <v>619</v>
      </c>
      <c r="C34" s="89"/>
      <c r="D34" s="89"/>
    </row>
    <row r="35" spans="1:4" ht="19.5" customHeight="1">
      <c r="A35" s="86">
        <v>1030604</v>
      </c>
      <c r="B35" s="93" t="s">
        <v>620</v>
      </c>
      <c r="C35" s="89"/>
      <c r="D35" s="89"/>
    </row>
    <row r="36" spans="1:4" ht="19.5" customHeight="1">
      <c r="A36" s="86">
        <v>103060401</v>
      </c>
      <c r="B36" s="87" t="s">
        <v>621</v>
      </c>
      <c r="C36" s="88"/>
      <c r="D36" s="88"/>
    </row>
    <row r="37" spans="1:4" ht="19.5" customHeight="1">
      <c r="A37" s="86">
        <v>103060402</v>
      </c>
      <c r="B37" s="87" t="s">
        <v>622</v>
      </c>
      <c r="C37" s="88"/>
      <c r="D37" s="88"/>
    </row>
    <row r="38" spans="1:4" ht="19.5" customHeight="1">
      <c r="A38" s="86">
        <v>103060498</v>
      </c>
      <c r="B38" s="87" t="s">
        <v>623</v>
      </c>
      <c r="C38" s="89"/>
      <c r="D38" s="88"/>
    </row>
    <row r="39" spans="1:4" ht="19.5" customHeight="1">
      <c r="A39" s="86">
        <v>1030698</v>
      </c>
      <c r="B39" s="87" t="s">
        <v>624</v>
      </c>
      <c r="C39" s="89"/>
      <c r="D39" s="88"/>
    </row>
    <row r="40" spans="1:4" ht="19.5" customHeight="1">
      <c r="A40" s="94"/>
      <c r="B40" s="95" t="s">
        <v>625</v>
      </c>
      <c r="C40" s="88">
        <v>50</v>
      </c>
      <c r="D40" s="96">
        <v>100</v>
      </c>
    </row>
  </sheetData>
  <sheetProtection/>
  <mergeCells count="1">
    <mergeCell ref="A1:D1"/>
  </mergeCells>
  <printOptions horizontalCentered="1"/>
  <pageMargins left="0.31496062992125984" right="0.03937007874015748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&amp;L　　　附表18：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财伯</cp:lastModifiedBy>
  <cp:lastPrinted>2017-03-03T07:28:56Z</cp:lastPrinted>
  <dcterms:created xsi:type="dcterms:W3CDTF">2013-02-28T09:25:41Z</dcterms:created>
  <dcterms:modified xsi:type="dcterms:W3CDTF">2017-03-03T07:31:30Z</dcterms:modified>
  <cp:category/>
  <cp:version/>
  <cp:contentType/>
  <cp:contentStatus/>
</cp:coreProperties>
</file>