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Sheet1!$A$4:$J$35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<sst xmlns="http://schemas.openxmlformats.org/spreadsheetml/2006/main" count="123" uniqueCount="96">
  <si>
    <t>附件：1</t>
  </si>
  <si>
    <t>五华县2021年新种植连片10亩以上茶叶基地（第一年）汇总表</t>
  </si>
  <si>
    <t>序号</t>
  </si>
  <si>
    <t>镇 别</t>
  </si>
  <si>
    <t>基地地点（村）</t>
  </si>
  <si>
    <t>基地名称</t>
  </si>
  <si>
    <t>种植时间</t>
  </si>
  <si>
    <t>种植品种</t>
  </si>
  <si>
    <t>基地负责人</t>
  </si>
  <si>
    <t>成活率（%）</t>
  </si>
  <si>
    <t>验收面积（亩）</t>
  </si>
  <si>
    <t>补助金额（万元）</t>
  </si>
  <si>
    <t>龙村镇</t>
  </si>
  <si>
    <t>龙村镇黄洞村嶂顶</t>
  </si>
  <si>
    <t>温世雄</t>
  </si>
  <si>
    <t>单丛</t>
  </si>
  <si>
    <t>温世雄134***7289</t>
  </si>
  <si>
    <t>龙村镇宫前村坪上</t>
  </si>
  <si>
    <t>邹尚科</t>
  </si>
  <si>
    <t>梅占</t>
  </si>
  <si>
    <t>邹尚科137***3064</t>
  </si>
  <si>
    <t>龙村镇黄洞村新作塘</t>
  </si>
  <si>
    <t>温柳堂</t>
  </si>
  <si>
    <t>温柳堂183***8918</t>
  </si>
  <si>
    <t>龙村镇登畲村</t>
  </si>
  <si>
    <t>温福梅</t>
  </si>
  <si>
    <t>翠玉</t>
  </si>
  <si>
    <t>温福梅134***9781</t>
  </si>
  <si>
    <t>龙村镇云溪村三宝山</t>
  </si>
  <si>
    <t>温焕祥</t>
  </si>
  <si>
    <t>黄金芽</t>
  </si>
  <si>
    <t>温焕祥13*****073</t>
  </si>
  <si>
    <t>小计</t>
  </si>
  <si>
    <t>华阳镇</t>
  </si>
  <si>
    <t>华阳镇红洞村</t>
  </si>
  <si>
    <t>古宜泉</t>
  </si>
  <si>
    <t>梅占、金萱</t>
  </si>
  <si>
    <t>古宜泉158****393</t>
  </si>
  <si>
    <t>安流镇</t>
  </si>
  <si>
    <r>
      <rPr>
        <sz val="12"/>
        <color theme="1" tint="0.05"/>
        <rFont val="方正仿宋简体"/>
        <charset val="134"/>
      </rPr>
      <t>安流镇</t>
    </r>
    <r>
      <rPr>
        <sz val="12"/>
        <color theme="1" tint="0.05"/>
        <rFont val="宋体"/>
        <charset val="134"/>
      </rPr>
      <t>洑</t>
    </r>
    <r>
      <rPr>
        <sz val="12"/>
        <color theme="1" tint="0.05"/>
        <rFont val="方正仿宋简体"/>
        <charset val="134"/>
      </rPr>
      <t>溪村</t>
    </r>
  </si>
  <si>
    <t>胡少雄</t>
  </si>
  <si>
    <t>梅占鸭屎香</t>
  </si>
  <si>
    <t>胡少雄138*****3288</t>
  </si>
  <si>
    <t>安流镇福西村</t>
  </si>
  <si>
    <t>李伟强</t>
  </si>
  <si>
    <t>李伟强13****6328</t>
  </si>
  <si>
    <t>棉洋镇</t>
  </si>
  <si>
    <t>棉洋镇平安村</t>
  </si>
  <si>
    <t>谢建旺</t>
  </si>
  <si>
    <t>茶叶</t>
  </si>
  <si>
    <t>谢建旺138*****026</t>
  </si>
  <si>
    <t>棉洋镇新光村</t>
  </si>
  <si>
    <t>刘志红</t>
  </si>
  <si>
    <t>刘志红137****268</t>
  </si>
  <si>
    <t>刘天擎</t>
  </si>
  <si>
    <t>刘天擎136****523</t>
  </si>
  <si>
    <t>刘志训</t>
  </si>
  <si>
    <t>刘志训1367****78</t>
  </si>
  <si>
    <t>刘焕昌</t>
  </si>
  <si>
    <t>刘焕昌1821****706</t>
  </si>
  <si>
    <t>刘天晓</t>
  </si>
  <si>
    <t>刘天晓137****6289</t>
  </si>
  <si>
    <t>罗平书</t>
  </si>
  <si>
    <t>罗平书182***9439</t>
  </si>
  <si>
    <t>棉洋镇中新村</t>
  </si>
  <si>
    <t>刘载根</t>
  </si>
  <si>
    <t>刘载根159****9032</t>
  </si>
  <si>
    <t>刘畅庆</t>
  </si>
  <si>
    <t>刘畅庆1353***421</t>
  </si>
  <si>
    <t>周江镇</t>
  </si>
  <si>
    <t>周江镇红源村</t>
  </si>
  <si>
    <t>五华县林源种养专业合作社</t>
  </si>
  <si>
    <t>金萱</t>
  </si>
  <si>
    <t>翁国择1331***480</t>
  </si>
  <si>
    <t>周江镇龙洞村</t>
  </si>
  <si>
    <t>五华县周江镇山顶农场</t>
  </si>
  <si>
    <t>詹喜全133****102</t>
  </si>
  <si>
    <t>长布镇</t>
  </si>
  <si>
    <t>长布镇源潭村</t>
  </si>
  <si>
    <t>张伯良</t>
  </si>
  <si>
    <t>张伯良135****978</t>
  </si>
  <si>
    <t>横陂镇</t>
  </si>
  <si>
    <t>横陂镇安全村</t>
  </si>
  <si>
    <t>张秋良</t>
  </si>
  <si>
    <t>鸭屎香、句朵、墨兰香</t>
  </si>
  <si>
    <t>张秋良1372****977</t>
  </si>
  <si>
    <t>横陂镇田布村</t>
  </si>
  <si>
    <t>五华县横陂镇田布汉为种植场</t>
  </si>
  <si>
    <t>陈汉为135****029</t>
  </si>
  <si>
    <t>陈东良</t>
  </si>
  <si>
    <t>陈东良138****638</t>
  </si>
  <si>
    <t>横陂镇新联村</t>
  </si>
  <si>
    <t>乾兴种养专业合作社</t>
  </si>
  <si>
    <t>白叶单枞</t>
  </si>
  <si>
    <t>张子床189*****89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</si>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</sst>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0_ "/>
  </numFmts>
  <fonts count="3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方正仿宋简体"/>
      <charset val="134"/>
    </font>
    <font>
      <sz val="22"/>
      <color theme="1"/>
      <name val="方正小标宋简体"/>
      <charset val="134"/>
    </font>
    <font>
      <sz val="14"/>
      <color theme="1"/>
      <name val="黑体"/>
      <charset val="134"/>
    </font>
    <font>
      <sz val="12"/>
      <color theme="1"/>
      <name val="方正仿宋简体"/>
      <charset val="134"/>
    </font>
    <font>
      <sz val="12"/>
      <color theme="1" tint="0.05"/>
      <name val="方正仿宋简体"/>
      <charset val="134"/>
    </font>
    <font>
      <sz val="12"/>
      <name val="方正仿宋简体"/>
      <charset val="134"/>
    </font>
    <font>
      <sz val="12"/>
      <color rgb="FFFF0000"/>
      <name val="方正仿宋简体"/>
      <charset val="134"/>
    </font>
    <font>
      <b/>
      <sz val="12"/>
      <color theme="1" tint="0.05"/>
      <name val="方正仿宋简体"/>
      <charset val="134"/>
    </font>
    <font>
      <b/>
      <sz val="12"/>
      <color theme="1"/>
      <name val="方正仿宋简体"/>
      <charset val="134"/>
    </font>
    <font>
      <b/>
      <sz val="12"/>
      <name val="方正仿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 tint="0.0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57" fontId="6" fillId="0" borderId="3" xfId="0" applyNumberFormat="1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76" fontId="6" fillId="0" borderId="3" xfId="0" applyNumberFormat="1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justify" vertical="center" wrapText="1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57" fontId="7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177" fontId="6" fillId="0" borderId="3" xfId="0" applyNumberFormat="1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177" fontId="9" fillId="0" borderId="3" xfId="0" applyNumberFormat="1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177" fontId="10" fillId="0" borderId="3" xfId="0" applyNumberFormat="1" applyFont="1" applyBorder="1" applyAlignment="1" applyProtection="1">
      <alignment horizontal="center" vertical="center" wrapText="1"/>
      <protection locked="0"/>
    </xf>
    <xf numFmtId="177" fontId="5" fillId="0" borderId="3" xfId="0" applyNumberFormat="1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5" fillId="0" borderId="3" xfId="0" applyNumberFormat="1" applyFont="1" applyBorder="1" applyAlignment="1" applyProtection="1">
      <alignment horizontal="center" vertical="center"/>
      <protection locked="0"/>
    </xf>
    <xf numFmtId="177" fontId="5" fillId="0" borderId="3" xfId="0" applyNumberFormat="1" applyFont="1" applyBorder="1" applyAlignment="1">
      <alignment horizontal="center" vertical="center" wrapText="1"/>
    </xf>
    <xf numFmtId="177" fontId="10" fillId="0" borderId="3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workbookViewId="0">
      <selection activeCell="M30" sqref="M30"/>
    </sheetView>
  </sheetViews>
  <sheetFormatPr defaultColWidth="9" defaultRowHeight="13.5"/>
  <cols>
    <col min="1" max="1" width="5.125" style="2" customWidth="1"/>
    <col min="2" max="2" width="7.75" style="2" customWidth="1"/>
    <col min="3" max="3" width="19.625" style="2" customWidth="1"/>
    <col min="4" max="4" width="19.375" style="2" customWidth="1"/>
    <col min="5" max="5" width="13.625" style="2" customWidth="1"/>
    <col min="6" max="6" width="13.75" style="2" customWidth="1"/>
    <col min="7" max="7" width="17" style="2" customWidth="1"/>
    <col min="8" max="8" width="10.75" style="2" customWidth="1"/>
    <col min="9" max="9" width="11.625" style="2" customWidth="1"/>
    <col min="10" max="10" width="12.5" style="2" customWidth="1"/>
    <col min="11" max="16384" width="9" style="2"/>
  </cols>
  <sheetData>
    <row r="1" ht="23" customHeight="1" spans="1:2">
      <c r="A1" s="3" t="s">
        <v>0</v>
      </c>
      <c r="B1" s="3"/>
    </row>
    <row r="2" ht="57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29"/>
    </row>
    <row r="3" ht="45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ht="37" customHeight="1" spans="1:10">
      <c r="A4" s="7">
        <v>1</v>
      </c>
      <c r="B4" s="7" t="s">
        <v>12</v>
      </c>
      <c r="C4" s="8" t="s">
        <v>13</v>
      </c>
      <c r="D4" s="9" t="s">
        <v>14</v>
      </c>
      <c r="E4" s="10">
        <v>44440</v>
      </c>
      <c r="F4" s="11" t="s">
        <v>15</v>
      </c>
      <c r="G4" s="9" t="s">
        <v>16</v>
      </c>
      <c r="H4" s="12">
        <v>93</v>
      </c>
      <c r="I4" s="9">
        <v>35.7</v>
      </c>
      <c r="J4" s="30">
        <f t="shared" ref="J4:J7" si="0">(I4*300)/10000</f>
        <v>1.071</v>
      </c>
    </row>
    <row r="5" ht="33" customHeight="1" spans="1:10">
      <c r="A5" s="7"/>
      <c r="B5" s="7"/>
      <c r="C5" s="8" t="s">
        <v>17</v>
      </c>
      <c r="D5" s="9" t="s">
        <v>18</v>
      </c>
      <c r="E5" s="10">
        <v>44287</v>
      </c>
      <c r="F5" s="9" t="s">
        <v>19</v>
      </c>
      <c r="G5" s="9" t="s">
        <v>20</v>
      </c>
      <c r="H5" s="12">
        <v>94</v>
      </c>
      <c r="I5" s="9">
        <v>10.3</v>
      </c>
      <c r="J5" s="30">
        <f t="shared" si="0"/>
        <v>0.309</v>
      </c>
    </row>
    <row r="6" customFormat="1" ht="32" customHeight="1" spans="1:10">
      <c r="A6" s="7"/>
      <c r="B6" s="7"/>
      <c r="C6" s="8" t="s">
        <v>21</v>
      </c>
      <c r="D6" s="9" t="s">
        <v>22</v>
      </c>
      <c r="E6" s="10">
        <v>44440</v>
      </c>
      <c r="F6" s="9" t="s">
        <v>19</v>
      </c>
      <c r="G6" s="9" t="s">
        <v>23</v>
      </c>
      <c r="H6" s="12">
        <v>95</v>
      </c>
      <c r="I6" s="9">
        <v>10.6</v>
      </c>
      <c r="J6" s="30">
        <f t="shared" si="0"/>
        <v>0.318</v>
      </c>
    </row>
    <row r="7" customFormat="1" ht="31" customHeight="1" spans="1:10">
      <c r="A7" s="7"/>
      <c r="B7" s="7"/>
      <c r="C7" s="8" t="s">
        <v>24</v>
      </c>
      <c r="D7" s="9" t="s">
        <v>25</v>
      </c>
      <c r="E7" s="10">
        <v>44287</v>
      </c>
      <c r="F7" s="9" t="s">
        <v>26</v>
      </c>
      <c r="G7" s="9" t="s">
        <v>27</v>
      </c>
      <c r="H7" s="12">
        <v>93</v>
      </c>
      <c r="I7" s="9">
        <v>21</v>
      </c>
      <c r="J7" s="30">
        <f t="shared" si="0"/>
        <v>0.63</v>
      </c>
    </row>
    <row r="8" s="1" customFormat="1" ht="36" customHeight="1" spans="1:10">
      <c r="A8" s="13"/>
      <c r="B8" s="13"/>
      <c r="C8" s="8" t="s">
        <v>28</v>
      </c>
      <c r="D8" s="9" t="s">
        <v>29</v>
      </c>
      <c r="E8" s="10">
        <v>44531</v>
      </c>
      <c r="F8" s="11" t="s">
        <v>30</v>
      </c>
      <c r="G8" s="9" t="s">
        <v>31</v>
      </c>
      <c r="H8" s="12">
        <v>94</v>
      </c>
      <c r="I8" s="9">
        <v>49.3</v>
      </c>
      <c r="J8" s="30">
        <f t="shared" ref="J8:J26" si="1">(I8*300)/10000</f>
        <v>1.479</v>
      </c>
    </row>
    <row r="9" ht="21" customHeight="1" spans="1:10">
      <c r="A9" s="7"/>
      <c r="B9" s="14" t="s">
        <v>32</v>
      </c>
      <c r="C9" s="9">
        <v>5</v>
      </c>
      <c r="D9" s="9"/>
      <c r="E9" s="9"/>
      <c r="F9" s="9"/>
      <c r="G9" s="9"/>
      <c r="H9" s="12"/>
      <c r="I9" s="31">
        <f>SUM(I4:I8)</f>
        <v>126.9</v>
      </c>
      <c r="J9" s="32">
        <f t="shared" si="1"/>
        <v>3.807</v>
      </c>
    </row>
    <row r="10" s="1" customFormat="1" ht="34" customHeight="1" spans="1:10">
      <c r="A10" s="9">
        <v>2</v>
      </c>
      <c r="B10" s="15" t="s">
        <v>33</v>
      </c>
      <c r="C10" s="8" t="s">
        <v>34</v>
      </c>
      <c r="D10" s="9" t="s">
        <v>35</v>
      </c>
      <c r="E10" s="10">
        <v>44287</v>
      </c>
      <c r="F10" s="9" t="s">
        <v>36</v>
      </c>
      <c r="G10" s="9" t="s">
        <v>37</v>
      </c>
      <c r="H10" s="12">
        <v>98</v>
      </c>
      <c r="I10" s="9">
        <v>11</v>
      </c>
      <c r="J10" s="30">
        <f t="shared" si="1"/>
        <v>0.33</v>
      </c>
    </row>
    <row r="11" ht="25" customHeight="1" spans="1:10">
      <c r="A11" s="9"/>
      <c r="B11" s="15" t="s">
        <v>32</v>
      </c>
      <c r="C11" s="9">
        <v>1</v>
      </c>
      <c r="D11" s="9"/>
      <c r="E11" s="9"/>
      <c r="F11" s="9"/>
      <c r="G11" s="9"/>
      <c r="H11" s="12"/>
      <c r="I11" s="31">
        <f>SUM(I10:I10)</f>
        <v>11</v>
      </c>
      <c r="J11" s="32">
        <f t="shared" si="1"/>
        <v>0.33</v>
      </c>
    </row>
    <row r="12" s="1" customFormat="1" ht="39" customHeight="1" spans="1:10">
      <c r="A12" s="9">
        <v>3</v>
      </c>
      <c r="B12" s="9" t="s">
        <v>38</v>
      </c>
      <c r="C12" s="8" t="s">
        <v>39</v>
      </c>
      <c r="D12" s="9" t="s">
        <v>40</v>
      </c>
      <c r="E12" s="10">
        <v>44501</v>
      </c>
      <c r="F12" s="11" t="s">
        <v>41</v>
      </c>
      <c r="G12" s="9" t="s">
        <v>42</v>
      </c>
      <c r="H12" s="12">
        <v>98</v>
      </c>
      <c r="I12" s="9">
        <v>119</v>
      </c>
      <c r="J12" s="30">
        <f t="shared" si="1"/>
        <v>3.57</v>
      </c>
    </row>
    <row r="13" s="1" customFormat="1" ht="36" customHeight="1" spans="1:10">
      <c r="A13" s="9"/>
      <c r="B13" s="9"/>
      <c r="C13" s="8" t="s">
        <v>43</v>
      </c>
      <c r="D13" s="9" t="s">
        <v>44</v>
      </c>
      <c r="E13" s="10">
        <v>44501</v>
      </c>
      <c r="F13" s="9" t="s">
        <v>19</v>
      </c>
      <c r="G13" s="9" t="s">
        <v>45</v>
      </c>
      <c r="H13" s="12">
        <v>96</v>
      </c>
      <c r="I13" s="9">
        <v>11.1</v>
      </c>
      <c r="J13" s="30">
        <f t="shared" si="1"/>
        <v>0.333</v>
      </c>
    </row>
    <row r="14" s="1" customFormat="1" ht="32" customHeight="1" spans="1:10">
      <c r="A14" s="9"/>
      <c r="B14" s="9" t="s">
        <v>32</v>
      </c>
      <c r="C14" s="9">
        <v>2</v>
      </c>
      <c r="D14" s="9"/>
      <c r="E14" s="9"/>
      <c r="F14" s="9"/>
      <c r="G14" s="9"/>
      <c r="H14" s="9"/>
      <c r="I14" s="31">
        <f>SUM(I12:I13)</f>
        <v>130.1</v>
      </c>
      <c r="J14" s="32">
        <f t="shared" si="1"/>
        <v>3.903</v>
      </c>
    </row>
    <row r="15" s="1" customFormat="1" ht="45" customHeight="1" spans="1:10">
      <c r="A15" s="9">
        <v>4</v>
      </c>
      <c r="B15" s="9" t="s">
        <v>46</v>
      </c>
      <c r="C15" s="9" t="s">
        <v>47</v>
      </c>
      <c r="D15" s="9" t="s">
        <v>48</v>
      </c>
      <c r="E15" s="10">
        <v>44287</v>
      </c>
      <c r="F15" s="9" t="s">
        <v>49</v>
      </c>
      <c r="G15" s="9" t="s">
        <v>50</v>
      </c>
      <c r="H15" s="9">
        <v>97</v>
      </c>
      <c r="I15" s="9">
        <v>18.8</v>
      </c>
      <c r="J15" s="30">
        <f t="shared" si="1"/>
        <v>0.564</v>
      </c>
    </row>
    <row r="16" s="1" customFormat="1" ht="33" customHeight="1" spans="1:10">
      <c r="A16" s="9"/>
      <c r="B16" s="9"/>
      <c r="C16" s="9" t="s">
        <v>51</v>
      </c>
      <c r="D16" s="9" t="s">
        <v>52</v>
      </c>
      <c r="E16" s="10">
        <v>44287</v>
      </c>
      <c r="F16" s="9" t="s">
        <v>49</v>
      </c>
      <c r="G16" s="9" t="s">
        <v>53</v>
      </c>
      <c r="H16" s="9">
        <v>93</v>
      </c>
      <c r="I16" s="9">
        <v>11</v>
      </c>
      <c r="J16" s="30">
        <f t="shared" si="1"/>
        <v>0.33</v>
      </c>
    </row>
    <row r="17" s="1" customFormat="1" ht="34" customHeight="1" spans="1:10">
      <c r="A17" s="9"/>
      <c r="B17" s="9"/>
      <c r="C17" s="9" t="s">
        <v>51</v>
      </c>
      <c r="D17" s="9" t="s">
        <v>54</v>
      </c>
      <c r="E17" s="10">
        <v>44287</v>
      </c>
      <c r="F17" s="9" t="s">
        <v>49</v>
      </c>
      <c r="G17" s="9" t="s">
        <v>55</v>
      </c>
      <c r="H17" s="9">
        <v>94</v>
      </c>
      <c r="I17" s="9">
        <v>11</v>
      </c>
      <c r="J17" s="30">
        <f t="shared" si="1"/>
        <v>0.33</v>
      </c>
    </row>
    <row r="18" s="1" customFormat="1" ht="35" customHeight="1" spans="1:10">
      <c r="A18" s="9"/>
      <c r="B18" s="9"/>
      <c r="C18" s="9" t="s">
        <v>51</v>
      </c>
      <c r="D18" s="9" t="s">
        <v>56</v>
      </c>
      <c r="E18" s="10">
        <v>44287</v>
      </c>
      <c r="F18" s="9" t="s">
        <v>49</v>
      </c>
      <c r="G18" s="9" t="s">
        <v>57</v>
      </c>
      <c r="H18" s="9">
        <v>95</v>
      </c>
      <c r="I18" s="9">
        <v>28.7</v>
      </c>
      <c r="J18" s="30">
        <f t="shared" si="1"/>
        <v>0.861</v>
      </c>
    </row>
    <row r="19" s="1" customFormat="1" ht="37" customHeight="1" spans="1:10">
      <c r="A19" s="9"/>
      <c r="B19" s="9"/>
      <c r="C19" s="9" t="s">
        <v>51</v>
      </c>
      <c r="D19" s="9" t="s">
        <v>58</v>
      </c>
      <c r="E19" s="10">
        <v>44287</v>
      </c>
      <c r="F19" s="9" t="s">
        <v>49</v>
      </c>
      <c r="G19" s="9" t="s">
        <v>59</v>
      </c>
      <c r="H19" s="9">
        <v>95</v>
      </c>
      <c r="I19" s="9">
        <v>11.8</v>
      </c>
      <c r="J19" s="30">
        <f t="shared" si="1"/>
        <v>0.354</v>
      </c>
    </row>
    <row r="20" s="1" customFormat="1" ht="30" customHeight="1" spans="1:10">
      <c r="A20" s="9"/>
      <c r="B20" s="9"/>
      <c r="C20" s="9" t="s">
        <v>51</v>
      </c>
      <c r="D20" s="9" t="s">
        <v>60</v>
      </c>
      <c r="E20" s="10">
        <v>44287</v>
      </c>
      <c r="F20" s="9" t="s">
        <v>49</v>
      </c>
      <c r="G20" s="9" t="s">
        <v>61</v>
      </c>
      <c r="H20" s="9">
        <v>96</v>
      </c>
      <c r="I20" s="9">
        <v>23.3</v>
      </c>
      <c r="J20" s="30">
        <f t="shared" si="1"/>
        <v>0.699</v>
      </c>
    </row>
    <row r="21" s="1" customFormat="1" ht="40" customHeight="1" spans="1:10">
      <c r="A21" s="9"/>
      <c r="B21" s="9"/>
      <c r="C21" s="9" t="s">
        <v>51</v>
      </c>
      <c r="D21" s="9" t="s">
        <v>62</v>
      </c>
      <c r="E21" s="10">
        <v>44287</v>
      </c>
      <c r="F21" s="9" t="s">
        <v>49</v>
      </c>
      <c r="G21" s="9" t="s">
        <v>63</v>
      </c>
      <c r="H21" s="9">
        <v>94</v>
      </c>
      <c r="I21" s="9">
        <v>19.6</v>
      </c>
      <c r="J21" s="30">
        <f t="shared" si="1"/>
        <v>0.588</v>
      </c>
    </row>
    <row r="22" s="1" customFormat="1" ht="37" customHeight="1" spans="1:10">
      <c r="A22" s="9"/>
      <c r="B22" s="9"/>
      <c r="C22" s="9" t="s">
        <v>64</v>
      </c>
      <c r="D22" s="9" t="s">
        <v>65</v>
      </c>
      <c r="E22" s="10">
        <v>44287</v>
      </c>
      <c r="F22" s="9" t="s">
        <v>49</v>
      </c>
      <c r="G22" s="9" t="s">
        <v>66</v>
      </c>
      <c r="H22" s="9">
        <v>96</v>
      </c>
      <c r="I22" s="9">
        <v>11.1</v>
      </c>
      <c r="J22" s="30">
        <f t="shared" si="1"/>
        <v>0.333</v>
      </c>
    </row>
    <row r="23" s="1" customFormat="1" ht="33" customHeight="1" spans="1:10">
      <c r="A23" s="9"/>
      <c r="B23" s="9"/>
      <c r="C23" s="9" t="s">
        <v>64</v>
      </c>
      <c r="D23" s="9" t="s">
        <v>67</v>
      </c>
      <c r="E23" s="10">
        <v>44287</v>
      </c>
      <c r="F23" s="9" t="s">
        <v>49</v>
      </c>
      <c r="G23" s="9" t="s">
        <v>68</v>
      </c>
      <c r="H23" s="9">
        <v>95</v>
      </c>
      <c r="I23" s="9">
        <v>12.3</v>
      </c>
      <c r="J23" s="30">
        <f t="shared" si="1"/>
        <v>0.369</v>
      </c>
    </row>
    <row r="24" ht="21" customHeight="1" spans="1:10">
      <c r="A24" s="9"/>
      <c r="B24" s="9" t="s">
        <v>32</v>
      </c>
      <c r="C24" s="7">
        <v>9</v>
      </c>
      <c r="D24" s="7"/>
      <c r="E24" s="7"/>
      <c r="F24" s="7"/>
      <c r="G24" s="7"/>
      <c r="H24" s="7"/>
      <c r="I24" s="33">
        <f>SUM(I15:I23)</f>
        <v>147.6</v>
      </c>
      <c r="J24" s="34">
        <f t="shared" ref="J23:J35" si="2">(I24*300)/10000</f>
        <v>4.428</v>
      </c>
    </row>
    <row r="25" ht="33" customHeight="1" spans="1:10">
      <c r="A25" s="16">
        <v>5</v>
      </c>
      <c r="B25" s="17" t="s">
        <v>69</v>
      </c>
      <c r="C25" s="11" t="s">
        <v>70</v>
      </c>
      <c r="D25" s="11" t="s">
        <v>71</v>
      </c>
      <c r="E25" s="18">
        <v>44621</v>
      </c>
      <c r="F25" s="11" t="s">
        <v>72</v>
      </c>
      <c r="G25" s="11" t="s">
        <v>73</v>
      </c>
      <c r="H25" s="11">
        <v>99</v>
      </c>
      <c r="I25" s="11">
        <v>62.1</v>
      </c>
      <c r="J25" s="35">
        <f t="shared" si="2"/>
        <v>1.863</v>
      </c>
    </row>
    <row r="26" ht="33" customHeight="1" spans="1:10">
      <c r="A26" s="19"/>
      <c r="B26" s="17"/>
      <c r="C26" s="11" t="s">
        <v>74</v>
      </c>
      <c r="D26" s="11" t="s">
        <v>75</v>
      </c>
      <c r="E26" s="18">
        <v>44621</v>
      </c>
      <c r="F26" s="11" t="s">
        <v>19</v>
      </c>
      <c r="G26" s="11" t="s">
        <v>76</v>
      </c>
      <c r="H26" s="11">
        <v>99</v>
      </c>
      <c r="I26" s="11">
        <v>10.9</v>
      </c>
      <c r="J26" s="35">
        <f t="shared" si="2"/>
        <v>0.327</v>
      </c>
    </row>
    <row r="27" ht="23" customHeight="1" spans="1:10">
      <c r="A27" s="20"/>
      <c r="B27" s="17" t="s">
        <v>32</v>
      </c>
      <c r="C27" s="17">
        <v>2</v>
      </c>
      <c r="D27" s="17"/>
      <c r="E27" s="17"/>
      <c r="F27" s="17"/>
      <c r="G27" s="17"/>
      <c r="H27" s="17"/>
      <c r="I27" s="36">
        <f>SUM(I25:I26)</f>
        <v>73</v>
      </c>
      <c r="J27" s="35">
        <f t="shared" si="2"/>
        <v>2.19</v>
      </c>
    </row>
    <row r="28" ht="33" customHeight="1" spans="1:10">
      <c r="A28" s="21">
        <v>6</v>
      </c>
      <c r="B28" s="17" t="s">
        <v>77</v>
      </c>
      <c r="C28" s="17" t="s">
        <v>78</v>
      </c>
      <c r="D28" s="17" t="s">
        <v>79</v>
      </c>
      <c r="E28" s="18">
        <v>44621</v>
      </c>
      <c r="F28" s="17" t="s">
        <v>19</v>
      </c>
      <c r="G28" s="7" t="s">
        <v>80</v>
      </c>
      <c r="H28" s="17">
        <v>98</v>
      </c>
      <c r="I28" s="37">
        <v>19.2</v>
      </c>
      <c r="J28" s="35">
        <f t="shared" si="2"/>
        <v>0.576</v>
      </c>
    </row>
    <row r="29" ht="25" customHeight="1" spans="1:10">
      <c r="A29" s="21"/>
      <c r="B29" s="17" t="s">
        <v>32</v>
      </c>
      <c r="C29" s="17">
        <v>1</v>
      </c>
      <c r="D29" s="17"/>
      <c r="E29" s="17"/>
      <c r="F29" s="17"/>
      <c r="G29" s="17"/>
      <c r="H29" s="17"/>
      <c r="I29" s="36">
        <v>19.2</v>
      </c>
      <c r="J29" s="34">
        <f t="shared" si="2"/>
        <v>0.576</v>
      </c>
    </row>
    <row r="30" ht="35" customHeight="1" spans="1:10">
      <c r="A30" s="16">
        <v>7</v>
      </c>
      <c r="B30" s="22" t="s">
        <v>81</v>
      </c>
      <c r="C30" s="23" t="s">
        <v>82</v>
      </c>
      <c r="D30" s="23" t="s">
        <v>83</v>
      </c>
      <c r="E30" s="24">
        <v>44531</v>
      </c>
      <c r="F30" s="23" t="s">
        <v>84</v>
      </c>
      <c r="G30" s="23" t="s">
        <v>85</v>
      </c>
      <c r="H30" s="23">
        <v>90</v>
      </c>
      <c r="I30" s="23">
        <v>10.4</v>
      </c>
      <c r="J30" s="38">
        <f t="shared" si="2"/>
        <v>0.312</v>
      </c>
    </row>
    <row r="31" ht="33" customHeight="1" spans="1:10">
      <c r="A31" s="19"/>
      <c r="B31" s="25"/>
      <c r="C31" s="23" t="s">
        <v>86</v>
      </c>
      <c r="D31" s="23" t="s">
        <v>87</v>
      </c>
      <c r="E31" s="24">
        <v>44287</v>
      </c>
      <c r="F31" s="23" t="s">
        <v>84</v>
      </c>
      <c r="G31" s="23" t="s">
        <v>88</v>
      </c>
      <c r="H31" s="23">
        <v>91</v>
      </c>
      <c r="I31" s="23">
        <v>80.8</v>
      </c>
      <c r="J31" s="38">
        <f t="shared" si="2"/>
        <v>2.424</v>
      </c>
    </row>
    <row r="32" ht="31" customHeight="1" spans="1:10">
      <c r="A32" s="19"/>
      <c r="B32" s="25"/>
      <c r="C32" s="23" t="s">
        <v>86</v>
      </c>
      <c r="D32" s="23" t="s">
        <v>89</v>
      </c>
      <c r="E32" s="24">
        <v>44287</v>
      </c>
      <c r="F32" s="23" t="s">
        <v>84</v>
      </c>
      <c r="G32" s="23" t="s">
        <v>90</v>
      </c>
      <c r="H32" s="23">
        <v>90</v>
      </c>
      <c r="I32" s="23">
        <v>168.2</v>
      </c>
      <c r="J32" s="38">
        <f t="shared" si="2"/>
        <v>5.046</v>
      </c>
    </row>
    <row r="33" ht="33" customHeight="1" spans="1:10">
      <c r="A33" s="20"/>
      <c r="B33" s="26"/>
      <c r="C33" s="23" t="s">
        <v>91</v>
      </c>
      <c r="D33" s="23" t="s">
        <v>92</v>
      </c>
      <c r="E33" s="24">
        <v>44501</v>
      </c>
      <c r="F33" s="23" t="s">
        <v>93</v>
      </c>
      <c r="G33" s="23" t="s">
        <v>94</v>
      </c>
      <c r="H33" s="23">
        <v>92</v>
      </c>
      <c r="I33" s="23">
        <v>90.6</v>
      </c>
      <c r="J33" s="38">
        <f t="shared" si="2"/>
        <v>2.718</v>
      </c>
    </row>
    <row r="34" ht="25" customHeight="1" spans="1:10">
      <c r="A34" s="21"/>
      <c r="B34" s="17" t="s">
        <v>32</v>
      </c>
      <c r="C34" s="17">
        <v>4</v>
      </c>
      <c r="D34" s="17"/>
      <c r="E34" s="17"/>
      <c r="F34" s="17"/>
      <c r="G34" s="17"/>
      <c r="H34" s="17"/>
      <c r="I34" s="36">
        <f>SUM(I30:I33)</f>
        <v>350</v>
      </c>
      <c r="J34" s="39">
        <f t="shared" si="2"/>
        <v>10.5</v>
      </c>
    </row>
    <row r="35" ht="27" customHeight="1" spans="1:10">
      <c r="A35" s="27" t="s">
        <v>95</v>
      </c>
      <c r="B35" s="28"/>
      <c r="C35" s="17">
        <v>24</v>
      </c>
      <c r="D35" s="21"/>
      <c r="E35" s="21"/>
      <c r="F35" s="21"/>
      <c r="G35" s="21"/>
      <c r="H35" s="21"/>
      <c r="I35" s="40">
        <v>857.8</v>
      </c>
      <c r="J35" s="39">
        <f>(I35*300)/10000</f>
        <v>25.734</v>
      </c>
    </row>
  </sheetData>
  <mergeCells count="15">
    <mergeCell ref="A1:B1"/>
    <mergeCell ref="A2:J2"/>
    <mergeCell ref="A35:B35"/>
    <mergeCell ref="A4:A9"/>
    <mergeCell ref="A10:A11"/>
    <mergeCell ref="A12:A14"/>
    <mergeCell ref="A15:A24"/>
    <mergeCell ref="A25:A27"/>
    <mergeCell ref="A28:A29"/>
    <mergeCell ref="A30:A33"/>
    <mergeCell ref="B4:B8"/>
    <mergeCell ref="B12:B13"/>
    <mergeCell ref="B15:B23"/>
    <mergeCell ref="B25:B26"/>
    <mergeCell ref="B30:B33"/>
  </mergeCells>
  <pageMargins left="0.708333333333333" right="0.708333333333333" top="0.747916666666667" bottom="0.747916666666667" header="0.314583333333333" footer="0.314583333333333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Administrator</cp:lastModifiedBy>
  <dcterms:created xsi:type="dcterms:W3CDTF">2020-09-08T08:46:00Z</dcterms:created>
  <cp:lastPrinted>2021-11-04T03:12:00Z</cp:lastPrinted>
  <dcterms:modified xsi:type="dcterms:W3CDTF">2023-01-29T08:08:47Z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CC00DC8CA4424920AEC43808E609579A</vt:lpwstr>
  </property>
  <property fmtid="{D5CDD505-2E9C-101B-9397-08002B2CF9AE}" pid="3" name="KSOProductBuildVer">
    <vt:lpwstr>2052-11.1.0.12313</vt:lpwstr>
  </property>
</Properties>
</file>