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Sheet1!$A$1:$N$36</definedName>
    <definedName name="_xlnm.Print_Titles" localSheetId="0">Sheet1!$4:$5</definedName>
  </definedNames>
  <calcPr calcId="145621"/>
</workbook>
</file>

<file path=xl/calcChain.xml><?xml version="1.0" encoding="utf-8"?>
<calcChain xmlns="http://schemas.openxmlformats.org/spreadsheetml/2006/main">
  <c r="E34" i="1" l="1"/>
  <c r="D34" i="1"/>
  <c r="M33" i="1"/>
  <c r="H33" i="1"/>
  <c r="L33" i="1" s="1"/>
  <c r="F33" i="1"/>
  <c r="H32" i="1"/>
  <c r="J32" i="1" s="1"/>
  <c r="F32" i="1"/>
  <c r="H31" i="1"/>
  <c r="L31" i="1" s="1"/>
  <c r="F31" i="1"/>
  <c r="H30" i="1"/>
  <c r="J30" i="1" s="1"/>
  <c r="F30" i="1"/>
  <c r="M29" i="1"/>
  <c r="L29" i="1"/>
  <c r="J29" i="1"/>
  <c r="H29" i="1"/>
  <c r="F29" i="1"/>
  <c r="M28" i="1"/>
  <c r="L28" i="1"/>
  <c r="H28" i="1"/>
  <c r="J28" i="1" s="1"/>
  <c r="F28" i="1"/>
  <c r="H27" i="1"/>
  <c r="L27" i="1" s="1"/>
  <c r="F27" i="1"/>
  <c r="H26" i="1"/>
  <c r="J26" i="1" s="1"/>
  <c r="F26" i="1"/>
  <c r="M25" i="1"/>
  <c r="H25" i="1"/>
  <c r="L25" i="1" s="1"/>
  <c r="F25" i="1"/>
  <c r="H24" i="1"/>
  <c r="J24" i="1" s="1"/>
  <c r="F24" i="1"/>
  <c r="H23" i="1"/>
  <c r="L23" i="1" s="1"/>
  <c r="F23" i="1"/>
  <c r="H22" i="1"/>
  <c r="J22" i="1" s="1"/>
  <c r="F22" i="1"/>
  <c r="M21" i="1"/>
  <c r="L21" i="1"/>
  <c r="J21" i="1"/>
  <c r="H21" i="1"/>
  <c r="F21" i="1"/>
  <c r="M20" i="1"/>
  <c r="L20" i="1"/>
  <c r="H20" i="1"/>
  <c r="J20" i="1" s="1"/>
  <c r="F20" i="1"/>
  <c r="H19" i="1"/>
  <c r="L19" i="1" s="1"/>
  <c r="F19" i="1"/>
  <c r="H18" i="1"/>
  <c r="J18" i="1" s="1"/>
  <c r="F18" i="1"/>
  <c r="M17" i="1"/>
  <c r="H17" i="1"/>
  <c r="L17" i="1" s="1"/>
  <c r="F17" i="1"/>
  <c r="H16" i="1"/>
  <c r="J16" i="1" s="1"/>
  <c r="F16" i="1"/>
  <c r="H15" i="1"/>
  <c r="L15" i="1" s="1"/>
  <c r="F15" i="1"/>
  <c r="H14" i="1"/>
  <c r="M14" i="1" s="1"/>
  <c r="F14" i="1"/>
  <c r="M13" i="1"/>
  <c r="L13" i="1"/>
  <c r="J13" i="1"/>
  <c r="H13" i="1"/>
  <c r="F13" i="1"/>
  <c r="M12" i="1"/>
  <c r="L12" i="1"/>
  <c r="H12" i="1"/>
  <c r="J12" i="1" s="1"/>
  <c r="F12" i="1"/>
  <c r="H11" i="1"/>
  <c r="L11" i="1" s="1"/>
  <c r="F11" i="1"/>
  <c r="H10" i="1"/>
  <c r="J10" i="1" s="1"/>
  <c r="F10" i="1"/>
  <c r="M9" i="1"/>
  <c r="H9" i="1"/>
  <c r="L9" i="1" s="1"/>
  <c r="F9" i="1"/>
  <c r="H8" i="1"/>
  <c r="J8" i="1" s="1"/>
  <c r="F8" i="1"/>
  <c r="H7" i="1"/>
  <c r="L7" i="1" s="1"/>
  <c r="F7" i="1"/>
  <c r="H6" i="1"/>
  <c r="M6" i="1" s="1"/>
  <c r="F6" i="1"/>
  <c r="F34" i="1" l="1"/>
  <c r="M11" i="1"/>
  <c r="M19" i="1"/>
  <c r="M27" i="1"/>
  <c r="L8" i="1"/>
  <c r="J9" i="1"/>
  <c r="L16" i="1"/>
  <c r="J17" i="1"/>
  <c r="L24" i="1"/>
  <c r="J25" i="1"/>
  <c r="L32" i="1"/>
  <c r="J33" i="1"/>
  <c r="M7" i="1"/>
  <c r="M8" i="1"/>
  <c r="M15" i="1"/>
  <c r="M16" i="1"/>
  <c r="M23" i="1"/>
  <c r="M24" i="1"/>
  <c r="M31" i="1"/>
  <c r="M32" i="1"/>
  <c r="J6" i="1"/>
  <c r="J14" i="1"/>
  <c r="L6" i="1"/>
  <c r="J7" i="1"/>
  <c r="L10" i="1"/>
  <c r="J11" i="1"/>
  <c r="L14" i="1"/>
  <c r="J15" i="1"/>
  <c r="L18" i="1"/>
  <c r="J19" i="1"/>
  <c r="L22" i="1"/>
  <c r="J23" i="1"/>
  <c r="L26" i="1"/>
  <c r="J27" i="1"/>
  <c r="L30" i="1"/>
  <c r="J31" i="1"/>
  <c r="H34" i="1"/>
  <c r="M10" i="1"/>
  <c r="M18" i="1"/>
  <c r="M22" i="1"/>
  <c r="M26" i="1"/>
  <c r="M30" i="1"/>
  <c r="J34" i="1" l="1"/>
  <c r="M34" i="1"/>
  <c r="L34" i="1"/>
</calcChain>
</file>

<file path=xl/sharedStrings.xml><?xml version="1.0" encoding="utf-8"?>
<sst xmlns="http://schemas.openxmlformats.org/spreadsheetml/2006/main" count="109" uniqueCount="91">
  <si>
    <t>附件3</t>
  </si>
  <si>
    <t>五华县政策性农业保险（岭南水果）承保明细表</t>
  </si>
  <si>
    <t>承保机构：中国人民财产保险股份有限公司梅州市分公司五华支公司</t>
  </si>
  <si>
    <t>统计日期：2022年10月01日至2022年12月31日</t>
  </si>
  <si>
    <t>序号</t>
  </si>
  <si>
    <t>保单号</t>
  </si>
  <si>
    <t>被保险人</t>
  </si>
  <si>
    <t>承保
户数</t>
  </si>
  <si>
    <t>承保数量（亩）</t>
  </si>
  <si>
    <t>保险金额(元）</t>
  </si>
  <si>
    <t>单位保费（元/亩）</t>
  </si>
  <si>
    <t>保费（元）</t>
  </si>
  <si>
    <t>保险期限</t>
  </si>
  <si>
    <t>合计</t>
  </si>
  <si>
    <t>中央 补贴（0%）</t>
  </si>
  <si>
    <r>
      <rPr>
        <sz val="11"/>
        <color theme="1"/>
        <rFont val="仿宋"/>
        <charset val="134"/>
      </rPr>
      <t>省级补贴（</t>
    </r>
    <r>
      <rPr>
        <sz val="11"/>
        <color theme="1"/>
        <rFont val="仿宋"/>
        <charset val="134"/>
      </rPr>
      <t>50%）</t>
    </r>
  </si>
  <si>
    <t>市级
补贴（0%）</t>
  </si>
  <si>
    <t>县级
补贴（30%）</t>
  </si>
  <si>
    <t>农户
（20%）</t>
  </si>
  <si>
    <t>PH1J20224414N000000152</t>
  </si>
  <si>
    <t>邱万能</t>
  </si>
  <si>
    <t>2022年10月31日至2023年10月30日</t>
  </si>
  <si>
    <t>PH1J20224414N000000150</t>
  </si>
  <si>
    <t>五华兆瑞农业旅游有限公司</t>
  </si>
  <si>
    <t>2022年10月22日至2023年10月21日</t>
  </si>
  <si>
    <t>PH1J20224414N000000153</t>
  </si>
  <si>
    <t>黄广威</t>
  </si>
  <si>
    <t>PH1J20224414N000000154</t>
  </si>
  <si>
    <t>甘浪进</t>
  </si>
  <si>
    <t>PH1J20224414N000000155</t>
  </si>
  <si>
    <t>黄法卫</t>
  </si>
  <si>
    <t>PH1J20224414N000000166</t>
  </si>
  <si>
    <t>陈勇</t>
  </si>
  <si>
    <t>2022年12月01日至2023年11月30日</t>
  </si>
  <si>
    <t>PH1J20224414N000000147</t>
  </si>
  <si>
    <t>赖悦东</t>
  </si>
  <si>
    <t>2022年10月15日至2023年10月14日</t>
  </si>
  <si>
    <t>PH1J20224414N000000170</t>
  </si>
  <si>
    <t>吴汉涛</t>
  </si>
  <si>
    <t>PH1J20224414N000000148</t>
  </si>
  <si>
    <t>李保文</t>
  </si>
  <si>
    <t>2022年11月04日至2023年11月03日</t>
  </si>
  <si>
    <t>PH1J20224414N000000149</t>
  </si>
  <si>
    <t>王坤池</t>
  </si>
  <si>
    <t>2022年11月23日至2023年11月22日</t>
  </si>
  <si>
    <t>PH1J20224414N000000171</t>
  </si>
  <si>
    <t>钟来洪</t>
  </si>
  <si>
    <t>PH1J20224414N000000175</t>
  </si>
  <si>
    <t>刘彩标</t>
  </si>
  <si>
    <t>2022年11月30日至2023年11月29日</t>
  </si>
  <si>
    <t>PH1J20224414N000000167</t>
  </si>
  <si>
    <t>周瑞勤</t>
  </si>
  <si>
    <t>2022年11月17日至2023年11月16日</t>
  </si>
  <si>
    <t>PH1J20224414N000000163</t>
  </si>
  <si>
    <t>陈东良</t>
  </si>
  <si>
    <t>2022年11月27日至2023年11月26日</t>
  </si>
  <si>
    <t>PH1J20224414N000000164</t>
  </si>
  <si>
    <t>魏永良</t>
  </si>
  <si>
    <t>2022年11月09日至2023年11月08日</t>
  </si>
  <si>
    <t>PH1J20224414N000000173</t>
  </si>
  <si>
    <t>黄少清</t>
  </si>
  <si>
    <t>PH1J20224414N000000174</t>
  </si>
  <si>
    <t>蔡胜东</t>
  </si>
  <si>
    <t>PH1J20224414N000000181</t>
  </si>
  <si>
    <t>黄永鑫</t>
  </si>
  <si>
    <t>2022年12月17日至2023年12月16日</t>
  </si>
  <si>
    <t>PH1J20224414N000000188</t>
  </si>
  <si>
    <t>曾宪强</t>
  </si>
  <si>
    <t>2022年12月31日至2023年12月30日</t>
  </si>
  <si>
    <t>PH1J20224414N000000178</t>
  </si>
  <si>
    <t>张汉华</t>
  </si>
  <si>
    <t>2022年12月18日至2023年12月17日</t>
  </si>
  <si>
    <t>PH1J20224414N000000180</t>
  </si>
  <si>
    <t>黄展平</t>
  </si>
  <si>
    <t>PH1J20224414N000000186</t>
  </si>
  <si>
    <t>钟巧红</t>
  </si>
  <si>
    <t>PH1J20224414N000000185</t>
  </si>
  <si>
    <t>廖广优</t>
  </si>
  <si>
    <t>2022年12月22日至2023年12月21日</t>
  </si>
  <si>
    <t>PH1J20224414N000000169</t>
  </si>
  <si>
    <t>孔彩艺</t>
  </si>
  <si>
    <t>PH1J20224414N000000172</t>
  </si>
  <si>
    <t>田新华</t>
  </si>
  <si>
    <t>PH1J20224414N000000187</t>
  </si>
  <si>
    <t>广东汉光超顺农业股份有限公司</t>
  </si>
  <si>
    <t>PH1J20224414N000000179</t>
  </si>
  <si>
    <t>钟文祥</t>
  </si>
  <si>
    <t>PH1J20224414N000000165</t>
  </si>
  <si>
    <t>钟春兴</t>
  </si>
  <si>
    <t>/</t>
  </si>
  <si>
    <t>制表日期：2023/02/01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</si>
</sst>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 "/>
    <numFmt numFmtId="179" formatCode="yyyy&quot;年&quot;m&quot;月&quot;d&quot;日&quot;;@"/>
  </numFmts>
  <fonts count="7" x14ac:knownFonts="1">
    <font>
      <sz val="11"/>
      <color theme="1"/>
      <name val="宋体"/>
      <charset val="134"/>
      <scheme val="minor"/>
    </font>
    <font>
      <b/>
      <sz val="11"/>
      <color theme="1"/>
      <name val="仿宋"/>
      <charset val="134"/>
    </font>
    <font>
      <b/>
      <sz val="16"/>
      <color theme="1"/>
      <name val="宋体"/>
      <charset val="134"/>
      <scheme val="minor"/>
    </font>
    <font>
      <sz val="11"/>
      <color theme="1"/>
      <name val="仿宋"/>
      <charset val="134"/>
    </font>
    <font>
      <sz val="10"/>
      <name val="Courier New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78" fontId="3" fillId="0" borderId="2" xfId="0" applyNumberFormat="1" applyFont="1" applyBorder="1" applyAlignment="1">
      <alignment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Fill="1">
      <alignment vertical="center"/>
    </xf>
    <xf numFmtId="0" fontId="3" fillId="0" borderId="0" xfId="0" applyFont="1" applyAlignment="1">
      <alignment horizontal="right" vertical="center"/>
    </xf>
    <xf numFmtId="179" fontId="3" fillId="0" borderId="2" xfId="0" applyNumberFormat="1" applyFont="1" applyBorder="1">
      <alignment vertical="center"/>
    </xf>
    <xf numFmtId="0" fontId="0" fillId="0" borderId="0" xfId="0" applyFont="1">
      <alignment vertical="center"/>
    </xf>
    <xf numFmtId="179" fontId="0" fillId="0" borderId="0" xfId="0" applyNumberFormat="1">
      <alignment vertical="center"/>
    </xf>
    <xf numFmtId="178" fontId="3" fillId="0" borderId="2" xfId="0" applyNumberFormat="1" applyFont="1" applyFill="1" applyBorder="1" applyAlignment="1">
      <alignment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7"/>
  <sheetViews>
    <sheetView tabSelected="1" topLeftCell="A16" workbookViewId="0">
      <selection activeCell="N43" sqref="N43"/>
    </sheetView>
  </sheetViews>
  <sheetFormatPr defaultColWidth="9" defaultRowHeight="13.5" x14ac:dyDescent="0.15"/>
  <cols>
    <col min="1" max="1" width="5.25" customWidth="1"/>
    <col min="2" max="2" width="24.875" customWidth="1"/>
    <col min="3" max="3" width="17.625" customWidth="1"/>
    <col min="4" max="4" width="7.375" customWidth="1"/>
    <col min="5" max="5" width="11" customWidth="1"/>
    <col min="6" max="6" width="13" customWidth="1"/>
    <col min="7" max="7" width="6.375" style="1" customWidth="1"/>
    <col min="8" max="8" width="13.625" customWidth="1"/>
    <col min="9" max="9" width="6.625" customWidth="1"/>
    <col min="10" max="10" width="11.75" style="2" customWidth="1"/>
    <col min="11" max="11" width="7.125" customWidth="1"/>
    <col min="12" max="12" width="11.75" style="2" customWidth="1"/>
    <col min="13" max="13" width="14.25" customWidth="1"/>
    <col min="14" max="14" width="36.75" customWidth="1"/>
    <col min="16" max="16" width="14.5"/>
  </cols>
  <sheetData>
    <row r="1" spans="1:16" x14ac:dyDescent="0.15">
      <c r="A1" s="21" t="s">
        <v>0</v>
      </c>
      <c r="B1" s="21"/>
    </row>
    <row r="2" spans="1:16" ht="18.75" customHeight="1" x14ac:dyDescent="0.1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3"/>
      <c r="K2" s="22"/>
      <c r="L2" s="23"/>
      <c r="M2" s="22"/>
      <c r="N2" s="22"/>
    </row>
    <row r="3" spans="1:16" x14ac:dyDescent="0.15">
      <c r="A3" s="3" t="s">
        <v>2</v>
      </c>
      <c r="B3" s="3"/>
      <c r="C3" s="3"/>
      <c r="D3" s="3"/>
      <c r="E3" s="3"/>
      <c r="F3" s="3"/>
      <c r="G3" s="4"/>
      <c r="H3" s="3"/>
      <c r="I3" s="3"/>
      <c r="J3" s="13"/>
      <c r="K3" s="3"/>
      <c r="M3" s="3"/>
      <c r="N3" s="14" t="s">
        <v>3</v>
      </c>
    </row>
    <row r="4" spans="1:16" ht="22.5" customHeight="1" x14ac:dyDescent="0.15">
      <c r="A4" s="29" t="s">
        <v>4</v>
      </c>
      <c r="B4" s="24" t="s">
        <v>5</v>
      </c>
      <c r="C4" s="24" t="s">
        <v>6</v>
      </c>
      <c r="D4" s="24" t="s">
        <v>7</v>
      </c>
      <c r="E4" s="25" t="s">
        <v>8</v>
      </c>
      <c r="F4" s="24" t="s">
        <v>9</v>
      </c>
      <c r="G4" s="24" t="s">
        <v>10</v>
      </c>
      <c r="H4" s="24" t="s">
        <v>11</v>
      </c>
      <c r="I4" s="24"/>
      <c r="J4" s="25"/>
      <c r="K4" s="24"/>
      <c r="L4" s="25"/>
      <c r="M4" s="24"/>
      <c r="N4" s="29" t="s">
        <v>12</v>
      </c>
    </row>
    <row r="5" spans="1:16" ht="45" customHeight="1" x14ac:dyDescent="0.15">
      <c r="A5" s="30"/>
      <c r="B5" s="24"/>
      <c r="C5" s="24"/>
      <c r="D5" s="24"/>
      <c r="E5" s="25"/>
      <c r="F5" s="24"/>
      <c r="G5" s="24"/>
      <c r="H5" s="5" t="s">
        <v>13</v>
      </c>
      <c r="I5" s="5" t="s">
        <v>14</v>
      </c>
      <c r="J5" s="6" t="s">
        <v>15</v>
      </c>
      <c r="K5" s="5" t="s">
        <v>16</v>
      </c>
      <c r="L5" s="6" t="s">
        <v>17</v>
      </c>
      <c r="M5" s="5" t="s">
        <v>18</v>
      </c>
      <c r="N5" s="30"/>
    </row>
    <row r="6" spans="1:16" ht="27" customHeight="1" x14ac:dyDescent="0.15">
      <c r="A6" s="7">
        <v>1</v>
      </c>
      <c r="B6" s="8" t="s">
        <v>19</v>
      </c>
      <c r="C6" s="8" t="s">
        <v>20</v>
      </c>
      <c r="D6" s="9">
        <v>1</v>
      </c>
      <c r="E6" s="8">
        <v>350</v>
      </c>
      <c r="F6" s="8">
        <f>E6*3000</f>
        <v>1050000</v>
      </c>
      <c r="G6" s="5">
        <v>300</v>
      </c>
      <c r="H6" s="8">
        <f>E6*G6</f>
        <v>105000</v>
      </c>
      <c r="I6" s="9">
        <v>0</v>
      </c>
      <c r="J6" s="8">
        <f>H6*0.5</f>
        <v>52500</v>
      </c>
      <c r="K6" s="6">
        <v>0</v>
      </c>
      <c r="L6" s="8">
        <f>H6*0.3</f>
        <v>31500</v>
      </c>
      <c r="M6" s="8">
        <f>H6*0.2</f>
        <v>21000</v>
      </c>
      <c r="N6" s="15" t="s">
        <v>21</v>
      </c>
      <c r="O6" s="16"/>
      <c r="P6" s="17"/>
    </row>
    <row r="7" spans="1:16" ht="27" customHeight="1" x14ac:dyDescent="0.15">
      <c r="A7" s="7">
        <v>2</v>
      </c>
      <c r="B7" s="8" t="s">
        <v>22</v>
      </c>
      <c r="C7" s="10" t="s">
        <v>23</v>
      </c>
      <c r="D7" s="9">
        <v>1</v>
      </c>
      <c r="E7" s="8">
        <v>300</v>
      </c>
      <c r="F7" s="8">
        <f t="shared" ref="F7:F33" si="0">E7*3000</f>
        <v>900000</v>
      </c>
      <c r="G7" s="5">
        <v>300</v>
      </c>
      <c r="H7" s="8">
        <f t="shared" ref="H7:H33" si="1">E7*G7</f>
        <v>90000</v>
      </c>
      <c r="I7" s="9">
        <v>0</v>
      </c>
      <c r="J7" s="8">
        <f t="shared" ref="J7:J33" si="2">H7*0.5</f>
        <v>45000</v>
      </c>
      <c r="K7" s="6">
        <v>0</v>
      </c>
      <c r="L7" s="8">
        <f t="shared" ref="L7:L33" si="3">H7*0.3</f>
        <v>27000</v>
      </c>
      <c r="M7" s="8">
        <f t="shared" ref="M7:M33" si="4">H7*0.2</f>
        <v>18000</v>
      </c>
      <c r="N7" s="15" t="s">
        <v>24</v>
      </c>
      <c r="O7" s="16"/>
    </row>
    <row r="8" spans="1:16" ht="27" customHeight="1" x14ac:dyDescent="0.15">
      <c r="A8" s="7">
        <v>3</v>
      </c>
      <c r="B8" s="8" t="s">
        <v>25</v>
      </c>
      <c r="C8" s="8" t="s">
        <v>26</v>
      </c>
      <c r="D8" s="9">
        <v>1</v>
      </c>
      <c r="E8" s="8">
        <v>230</v>
      </c>
      <c r="F8" s="8">
        <f t="shared" si="0"/>
        <v>690000</v>
      </c>
      <c r="G8" s="5">
        <v>300</v>
      </c>
      <c r="H8" s="8">
        <f t="shared" si="1"/>
        <v>69000</v>
      </c>
      <c r="I8" s="9">
        <v>0</v>
      </c>
      <c r="J8" s="8">
        <f t="shared" si="2"/>
        <v>34500</v>
      </c>
      <c r="K8" s="6">
        <v>0</v>
      </c>
      <c r="L8" s="8">
        <f t="shared" si="3"/>
        <v>20700</v>
      </c>
      <c r="M8" s="8">
        <f t="shared" si="4"/>
        <v>13800</v>
      </c>
      <c r="N8" s="15" t="s">
        <v>21</v>
      </c>
      <c r="O8" s="16"/>
    </row>
    <row r="9" spans="1:16" ht="27" customHeight="1" x14ac:dyDescent="0.15">
      <c r="A9" s="7">
        <v>4</v>
      </c>
      <c r="B9" s="8" t="s">
        <v>27</v>
      </c>
      <c r="C9" s="8" t="s">
        <v>28</v>
      </c>
      <c r="D9" s="9">
        <v>1</v>
      </c>
      <c r="E9" s="8">
        <v>500</v>
      </c>
      <c r="F9" s="8">
        <f t="shared" si="0"/>
        <v>1500000</v>
      </c>
      <c r="G9" s="5">
        <v>300</v>
      </c>
      <c r="H9" s="8">
        <f t="shared" si="1"/>
        <v>150000</v>
      </c>
      <c r="I9" s="9">
        <v>0</v>
      </c>
      <c r="J9" s="8">
        <f t="shared" si="2"/>
        <v>75000</v>
      </c>
      <c r="K9" s="6">
        <v>0</v>
      </c>
      <c r="L9" s="8">
        <f t="shared" si="3"/>
        <v>45000</v>
      </c>
      <c r="M9" s="8">
        <f t="shared" si="4"/>
        <v>30000</v>
      </c>
      <c r="N9" s="15" t="s">
        <v>21</v>
      </c>
      <c r="O9" s="16"/>
    </row>
    <row r="10" spans="1:16" ht="27" customHeight="1" x14ac:dyDescent="0.15">
      <c r="A10" s="7">
        <v>5</v>
      </c>
      <c r="B10" s="8" t="s">
        <v>29</v>
      </c>
      <c r="C10" s="8" t="s">
        <v>30</v>
      </c>
      <c r="D10" s="9">
        <v>1</v>
      </c>
      <c r="E10" s="8">
        <v>370</v>
      </c>
      <c r="F10" s="8">
        <f t="shared" si="0"/>
        <v>1110000</v>
      </c>
      <c r="G10" s="5">
        <v>300</v>
      </c>
      <c r="H10" s="8">
        <f t="shared" si="1"/>
        <v>111000</v>
      </c>
      <c r="I10" s="9">
        <v>0</v>
      </c>
      <c r="J10" s="8">
        <f t="shared" si="2"/>
        <v>55500</v>
      </c>
      <c r="K10" s="6">
        <v>0</v>
      </c>
      <c r="L10" s="8">
        <f t="shared" si="3"/>
        <v>33300</v>
      </c>
      <c r="M10" s="8">
        <f t="shared" si="4"/>
        <v>22200</v>
      </c>
      <c r="N10" s="15" t="s">
        <v>21</v>
      </c>
      <c r="O10" s="16"/>
    </row>
    <row r="11" spans="1:16" ht="27" customHeight="1" x14ac:dyDescent="0.15">
      <c r="A11" s="7">
        <v>6</v>
      </c>
      <c r="B11" s="8" t="s">
        <v>31</v>
      </c>
      <c r="C11" s="8" t="s">
        <v>32</v>
      </c>
      <c r="D11" s="9">
        <v>1</v>
      </c>
      <c r="E11" s="8">
        <v>400</v>
      </c>
      <c r="F11" s="8">
        <f t="shared" si="0"/>
        <v>1200000</v>
      </c>
      <c r="G11" s="5">
        <v>300</v>
      </c>
      <c r="H11" s="8">
        <f t="shared" si="1"/>
        <v>120000</v>
      </c>
      <c r="I11" s="9">
        <v>0</v>
      </c>
      <c r="J11" s="8">
        <f t="shared" si="2"/>
        <v>60000</v>
      </c>
      <c r="K11" s="6">
        <v>0</v>
      </c>
      <c r="L11" s="8">
        <f t="shared" si="3"/>
        <v>36000</v>
      </c>
      <c r="M11" s="8">
        <f t="shared" si="4"/>
        <v>24000</v>
      </c>
      <c r="N11" s="15" t="s">
        <v>33</v>
      </c>
      <c r="O11" s="16"/>
    </row>
    <row r="12" spans="1:16" ht="27" customHeight="1" x14ac:dyDescent="0.15">
      <c r="A12" s="7">
        <v>7</v>
      </c>
      <c r="B12" s="8" t="s">
        <v>34</v>
      </c>
      <c r="C12" s="8" t="s">
        <v>35</v>
      </c>
      <c r="D12" s="9">
        <v>1</v>
      </c>
      <c r="E12" s="8">
        <v>320</v>
      </c>
      <c r="F12" s="8">
        <f t="shared" si="0"/>
        <v>960000</v>
      </c>
      <c r="G12" s="5">
        <v>300</v>
      </c>
      <c r="H12" s="8">
        <f t="shared" si="1"/>
        <v>96000</v>
      </c>
      <c r="I12" s="9">
        <v>0</v>
      </c>
      <c r="J12" s="8">
        <f t="shared" si="2"/>
        <v>48000</v>
      </c>
      <c r="K12" s="6">
        <v>0</v>
      </c>
      <c r="L12" s="8">
        <f t="shared" si="3"/>
        <v>28800</v>
      </c>
      <c r="M12" s="8">
        <f t="shared" si="4"/>
        <v>19200</v>
      </c>
      <c r="N12" s="15" t="s">
        <v>36</v>
      </c>
      <c r="O12" s="16"/>
    </row>
    <row r="13" spans="1:16" ht="27" customHeight="1" x14ac:dyDescent="0.15">
      <c r="A13" s="7">
        <v>8</v>
      </c>
      <c r="B13" s="8" t="s">
        <v>37</v>
      </c>
      <c r="C13" s="8" t="s">
        <v>38</v>
      </c>
      <c r="D13" s="9">
        <v>1</v>
      </c>
      <c r="E13" s="8">
        <v>150</v>
      </c>
      <c r="F13" s="8">
        <f t="shared" si="0"/>
        <v>450000</v>
      </c>
      <c r="G13" s="5">
        <v>300</v>
      </c>
      <c r="H13" s="8">
        <f t="shared" si="1"/>
        <v>45000</v>
      </c>
      <c r="I13" s="9">
        <v>0</v>
      </c>
      <c r="J13" s="8">
        <f t="shared" si="2"/>
        <v>22500</v>
      </c>
      <c r="K13" s="6">
        <v>0</v>
      </c>
      <c r="L13" s="8">
        <f t="shared" si="3"/>
        <v>13500</v>
      </c>
      <c r="M13" s="8">
        <f t="shared" si="4"/>
        <v>9000</v>
      </c>
      <c r="N13" s="15" t="s">
        <v>33</v>
      </c>
      <c r="O13" s="16"/>
    </row>
    <row r="14" spans="1:16" ht="27" customHeight="1" x14ac:dyDescent="0.15">
      <c r="A14" s="7">
        <v>9</v>
      </c>
      <c r="B14" s="8" t="s">
        <v>39</v>
      </c>
      <c r="C14" s="8" t="s">
        <v>40</v>
      </c>
      <c r="D14" s="9">
        <v>1</v>
      </c>
      <c r="E14" s="8">
        <v>300</v>
      </c>
      <c r="F14" s="8">
        <f t="shared" si="0"/>
        <v>900000</v>
      </c>
      <c r="G14" s="5">
        <v>300</v>
      </c>
      <c r="H14" s="8">
        <f t="shared" si="1"/>
        <v>90000</v>
      </c>
      <c r="I14" s="9">
        <v>0</v>
      </c>
      <c r="J14" s="8">
        <f t="shared" si="2"/>
        <v>45000</v>
      </c>
      <c r="K14" s="6">
        <v>0</v>
      </c>
      <c r="L14" s="8">
        <f t="shared" si="3"/>
        <v>27000</v>
      </c>
      <c r="M14" s="8">
        <f t="shared" si="4"/>
        <v>18000</v>
      </c>
      <c r="N14" s="15" t="s">
        <v>41</v>
      </c>
      <c r="O14" s="16"/>
    </row>
    <row r="15" spans="1:16" ht="27" customHeight="1" x14ac:dyDescent="0.15">
      <c r="A15" s="7">
        <v>10</v>
      </c>
      <c r="B15" s="8" t="s">
        <v>42</v>
      </c>
      <c r="C15" s="8" t="s">
        <v>43</v>
      </c>
      <c r="D15" s="9">
        <v>1</v>
      </c>
      <c r="E15" s="8">
        <v>110</v>
      </c>
      <c r="F15" s="8">
        <f t="shared" si="0"/>
        <v>330000</v>
      </c>
      <c r="G15" s="5">
        <v>300</v>
      </c>
      <c r="H15" s="8">
        <f t="shared" si="1"/>
        <v>33000</v>
      </c>
      <c r="I15" s="9">
        <v>0</v>
      </c>
      <c r="J15" s="8">
        <f t="shared" si="2"/>
        <v>16500</v>
      </c>
      <c r="K15" s="6">
        <v>0</v>
      </c>
      <c r="L15" s="8">
        <f t="shared" si="3"/>
        <v>9900</v>
      </c>
      <c r="M15" s="8">
        <f t="shared" si="4"/>
        <v>6600</v>
      </c>
      <c r="N15" s="15" t="s">
        <v>44</v>
      </c>
      <c r="O15" s="16"/>
    </row>
    <row r="16" spans="1:16" ht="27" customHeight="1" x14ac:dyDescent="0.15">
      <c r="A16" s="7">
        <v>11</v>
      </c>
      <c r="B16" s="8" t="s">
        <v>45</v>
      </c>
      <c r="C16" s="8" t="s">
        <v>46</v>
      </c>
      <c r="D16" s="9">
        <v>1</v>
      </c>
      <c r="E16" s="8">
        <v>170</v>
      </c>
      <c r="F16" s="8">
        <f t="shared" si="0"/>
        <v>510000</v>
      </c>
      <c r="G16" s="5">
        <v>300</v>
      </c>
      <c r="H16" s="8">
        <f t="shared" si="1"/>
        <v>51000</v>
      </c>
      <c r="I16" s="9">
        <v>0</v>
      </c>
      <c r="J16" s="8">
        <f t="shared" si="2"/>
        <v>25500</v>
      </c>
      <c r="K16" s="6">
        <v>0</v>
      </c>
      <c r="L16" s="8">
        <f t="shared" si="3"/>
        <v>15300</v>
      </c>
      <c r="M16" s="8">
        <f t="shared" si="4"/>
        <v>10200</v>
      </c>
      <c r="N16" s="15" t="s">
        <v>33</v>
      </c>
      <c r="O16" s="16"/>
    </row>
    <row r="17" spans="1:15" ht="27" customHeight="1" x14ac:dyDescent="0.15">
      <c r="A17" s="7">
        <v>12</v>
      </c>
      <c r="B17" s="8" t="s">
        <v>47</v>
      </c>
      <c r="C17" s="8" t="s">
        <v>48</v>
      </c>
      <c r="D17" s="9">
        <v>1</v>
      </c>
      <c r="E17" s="8">
        <v>1800</v>
      </c>
      <c r="F17" s="8">
        <f t="shared" si="0"/>
        <v>5400000</v>
      </c>
      <c r="G17" s="5">
        <v>300</v>
      </c>
      <c r="H17" s="8">
        <f t="shared" si="1"/>
        <v>540000</v>
      </c>
      <c r="I17" s="9">
        <v>0</v>
      </c>
      <c r="J17" s="8">
        <f t="shared" si="2"/>
        <v>270000</v>
      </c>
      <c r="K17" s="6">
        <v>0</v>
      </c>
      <c r="L17" s="8">
        <f t="shared" si="3"/>
        <v>162000</v>
      </c>
      <c r="M17" s="8">
        <f t="shared" si="4"/>
        <v>108000</v>
      </c>
      <c r="N17" s="15" t="s">
        <v>49</v>
      </c>
      <c r="O17" s="16"/>
    </row>
    <row r="18" spans="1:15" ht="27" customHeight="1" x14ac:dyDescent="0.15">
      <c r="A18" s="7">
        <v>13</v>
      </c>
      <c r="B18" s="8" t="s">
        <v>50</v>
      </c>
      <c r="C18" s="8" t="s">
        <v>51</v>
      </c>
      <c r="D18" s="9">
        <v>1</v>
      </c>
      <c r="E18" s="8">
        <v>40</v>
      </c>
      <c r="F18" s="8">
        <f t="shared" si="0"/>
        <v>120000</v>
      </c>
      <c r="G18" s="5">
        <v>300</v>
      </c>
      <c r="H18" s="8">
        <f t="shared" si="1"/>
        <v>12000</v>
      </c>
      <c r="I18" s="9">
        <v>0</v>
      </c>
      <c r="J18" s="8">
        <f t="shared" si="2"/>
        <v>6000</v>
      </c>
      <c r="K18" s="6">
        <v>0</v>
      </c>
      <c r="L18" s="8">
        <f t="shared" si="3"/>
        <v>3600</v>
      </c>
      <c r="M18" s="8">
        <f t="shared" si="4"/>
        <v>2400</v>
      </c>
      <c r="N18" s="15" t="s">
        <v>52</v>
      </c>
      <c r="O18" s="16"/>
    </row>
    <row r="19" spans="1:15" ht="27" customHeight="1" x14ac:dyDescent="0.15">
      <c r="A19" s="7">
        <v>14</v>
      </c>
      <c r="B19" s="8" t="s">
        <v>53</v>
      </c>
      <c r="C19" s="8" t="s">
        <v>54</v>
      </c>
      <c r="D19" s="9">
        <v>1</v>
      </c>
      <c r="E19" s="8">
        <v>200</v>
      </c>
      <c r="F19" s="8">
        <f t="shared" si="0"/>
        <v>600000</v>
      </c>
      <c r="G19" s="5">
        <v>300</v>
      </c>
      <c r="H19" s="8">
        <f t="shared" si="1"/>
        <v>60000</v>
      </c>
      <c r="I19" s="9">
        <v>0</v>
      </c>
      <c r="J19" s="8">
        <f t="shared" si="2"/>
        <v>30000</v>
      </c>
      <c r="K19" s="6">
        <v>0</v>
      </c>
      <c r="L19" s="8">
        <f t="shared" si="3"/>
        <v>18000</v>
      </c>
      <c r="M19" s="8">
        <f t="shared" si="4"/>
        <v>12000</v>
      </c>
      <c r="N19" s="15" t="s">
        <v>55</v>
      </c>
      <c r="O19" s="16"/>
    </row>
    <row r="20" spans="1:15" ht="27" customHeight="1" x14ac:dyDescent="0.15">
      <c r="A20" s="7">
        <v>15</v>
      </c>
      <c r="B20" s="8" t="s">
        <v>56</v>
      </c>
      <c r="C20" s="8" t="s">
        <v>57</v>
      </c>
      <c r="D20" s="9">
        <v>1</v>
      </c>
      <c r="E20" s="8">
        <v>500</v>
      </c>
      <c r="F20" s="8">
        <f t="shared" si="0"/>
        <v>1500000</v>
      </c>
      <c r="G20" s="5">
        <v>300</v>
      </c>
      <c r="H20" s="8">
        <f t="shared" si="1"/>
        <v>150000</v>
      </c>
      <c r="I20" s="9">
        <v>0</v>
      </c>
      <c r="J20" s="8">
        <f t="shared" si="2"/>
        <v>75000</v>
      </c>
      <c r="K20" s="6">
        <v>0</v>
      </c>
      <c r="L20" s="8">
        <f t="shared" si="3"/>
        <v>45000</v>
      </c>
      <c r="M20" s="8">
        <f t="shared" si="4"/>
        <v>30000</v>
      </c>
      <c r="N20" s="15" t="s">
        <v>58</v>
      </c>
      <c r="O20" s="16"/>
    </row>
    <row r="21" spans="1:15" ht="27" customHeight="1" x14ac:dyDescent="0.15">
      <c r="A21" s="7">
        <v>16</v>
      </c>
      <c r="B21" s="8" t="s">
        <v>59</v>
      </c>
      <c r="C21" s="8" t="s">
        <v>60</v>
      </c>
      <c r="D21" s="9">
        <v>1</v>
      </c>
      <c r="E21" s="8">
        <v>100</v>
      </c>
      <c r="F21" s="8">
        <f t="shared" si="0"/>
        <v>300000</v>
      </c>
      <c r="G21" s="5">
        <v>300</v>
      </c>
      <c r="H21" s="8">
        <f t="shared" si="1"/>
        <v>30000</v>
      </c>
      <c r="I21" s="9">
        <v>0</v>
      </c>
      <c r="J21" s="8">
        <f t="shared" si="2"/>
        <v>15000</v>
      </c>
      <c r="K21" s="6">
        <v>0</v>
      </c>
      <c r="L21" s="8">
        <f t="shared" si="3"/>
        <v>9000</v>
      </c>
      <c r="M21" s="8">
        <f t="shared" si="4"/>
        <v>6000</v>
      </c>
      <c r="N21" s="15" t="s">
        <v>33</v>
      </c>
      <c r="O21" s="16"/>
    </row>
    <row r="22" spans="1:15" ht="27" customHeight="1" x14ac:dyDescent="0.15">
      <c r="A22" s="7">
        <v>17</v>
      </c>
      <c r="B22" s="8" t="s">
        <v>61</v>
      </c>
      <c r="C22" s="8" t="s">
        <v>62</v>
      </c>
      <c r="D22" s="9">
        <v>1</v>
      </c>
      <c r="E22" s="8">
        <v>200</v>
      </c>
      <c r="F22" s="8">
        <f t="shared" si="0"/>
        <v>600000</v>
      </c>
      <c r="G22" s="5">
        <v>300</v>
      </c>
      <c r="H22" s="8">
        <f t="shared" si="1"/>
        <v>60000</v>
      </c>
      <c r="I22" s="9">
        <v>0</v>
      </c>
      <c r="J22" s="8">
        <f t="shared" si="2"/>
        <v>30000</v>
      </c>
      <c r="K22" s="6">
        <v>0</v>
      </c>
      <c r="L22" s="8">
        <f t="shared" si="3"/>
        <v>18000</v>
      </c>
      <c r="M22" s="8">
        <f t="shared" si="4"/>
        <v>12000</v>
      </c>
      <c r="N22" s="15" t="s">
        <v>33</v>
      </c>
      <c r="O22" s="16"/>
    </row>
    <row r="23" spans="1:15" ht="27" customHeight="1" x14ac:dyDescent="0.15">
      <c r="A23" s="7">
        <v>18</v>
      </c>
      <c r="B23" s="8" t="s">
        <v>63</v>
      </c>
      <c r="C23" s="8" t="s">
        <v>64</v>
      </c>
      <c r="D23" s="9">
        <v>1</v>
      </c>
      <c r="E23" s="8">
        <v>300</v>
      </c>
      <c r="F23" s="8">
        <f t="shared" si="0"/>
        <v>900000</v>
      </c>
      <c r="G23" s="5">
        <v>300</v>
      </c>
      <c r="H23" s="8">
        <f t="shared" si="1"/>
        <v>90000</v>
      </c>
      <c r="I23" s="9">
        <v>0</v>
      </c>
      <c r="J23" s="8">
        <f t="shared" si="2"/>
        <v>45000</v>
      </c>
      <c r="K23" s="6">
        <v>0</v>
      </c>
      <c r="L23" s="8">
        <f t="shared" si="3"/>
        <v>27000</v>
      </c>
      <c r="M23" s="8">
        <f t="shared" si="4"/>
        <v>18000</v>
      </c>
      <c r="N23" s="15" t="s">
        <v>65</v>
      </c>
      <c r="O23" s="16"/>
    </row>
    <row r="24" spans="1:15" ht="27" customHeight="1" x14ac:dyDescent="0.15">
      <c r="A24" s="7">
        <v>19</v>
      </c>
      <c r="B24" s="8" t="s">
        <v>66</v>
      </c>
      <c r="C24" s="8" t="s">
        <v>67</v>
      </c>
      <c r="D24" s="9">
        <v>1</v>
      </c>
      <c r="E24" s="8">
        <v>500</v>
      </c>
      <c r="F24" s="8">
        <f t="shared" si="0"/>
        <v>1500000</v>
      </c>
      <c r="G24" s="5">
        <v>300</v>
      </c>
      <c r="H24" s="8">
        <f t="shared" si="1"/>
        <v>150000</v>
      </c>
      <c r="I24" s="9">
        <v>0</v>
      </c>
      <c r="J24" s="8">
        <f t="shared" si="2"/>
        <v>75000</v>
      </c>
      <c r="K24" s="6">
        <v>0</v>
      </c>
      <c r="L24" s="8">
        <f t="shared" si="3"/>
        <v>45000</v>
      </c>
      <c r="M24" s="8">
        <f t="shared" si="4"/>
        <v>30000</v>
      </c>
      <c r="N24" s="15" t="s">
        <v>68</v>
      </c>
      <c r="O24" s="16"/>
    </row>
    <row r="25" spans="1:15" ht="27" customHeight="1" x14ac:dyDescent="0.15">
      <c r="A25" s="7">
        <v>20</v>
      </c>
      <c r="B25" s="8" t="s">
        <v>69</v>
      </c>
      <c r="C25" s="8" t="s">
        <v>70</v>
      </c>
      <c r="D25" s="9">
        <v>1</v>
      </c>
      <c r="E25" s="8">
        <v>350</v>
      </c>
      <c r="F25" s="8">
        <f t="shared" si="0"/>
        <v>1050000</v>
      </c>
      <c r="G25" s="5">
        <v>300</v>
      </c>
      <c r="H25" s="8">
        <f t="shared" si="1"/>
        <v>105000</v>
      </c>
      <c r="I25" s="9">
        <v>0</v>
      </c>
      <c r="J25" s="8">
        <f t="shared" si="2"/>
        <v>52500</v>
      </c>
      <c r="K25" s="6">
        <v>0</v>
      </c>
      <c r="L25" s="8">
        <f t="shared" si="3"/>
        <v>31500</v>
      </c>
      <c r="M25" s="8">
        <f t="shared" si="4"/>
        <v>21000</v>
      </c>
      <c r="N25" s="15" t="s">
        <v>71</v>
      </c>
      <c r="O25" s="16"/>
    </row>
    <row r="26" spans="1:15" ht="27" customHeight="1" x14ac:dyDescent="0.15">
      <c r="A26" s="7">
        <v>21</v>
      </c>
      <c r="B26" s="8" t="s">
        <v>72</v>
      </c>
      <c r="C26" s="8" t="s">
        <v>73</v>
      </c>
      <c r="D26" s="9">
        <v>1</v>
      </c>
      <c r="E26" s="8">
        <v>800</v>
      </c>
      <c r="F26" s="8">
        <f t="shared" si="0"/>
        <v>2400000</v>
      </c>
      <c r="G26" s="5">
        <v>300</v>
      </c>
      <c r="H26" s="8">
        <f t="shared" si="1"/>
        <v>240000</v>
      </c>
      <c r="I26" s="9">
        <v>0</v>
      </c>
      <c r="J26" s="8">
        <f t="shared" si="2"/>
        <v>120000</v>
      </c>
      <c r="K26" s="6">
        <v>0</v>
      </c>
      <c r="L26" s="8">
        <f t="shared" si="3"/>
        <v>72000</v>
      </c>
      <c r="M26" s="8">
        <f t="shared" si="4"/>
        <v>48000</v>
      </c>
      <c r="N26" s="15" t="s">
        <v>71</v>
      </c>
      <c r="O26" s="16"/>
    </row>
    <row r="27" spans="1:15" ht="27" customHeight="1" x14ac:dyDescent="0.15">
      <c r="A27" s="7">
        <v>22</v>
      </c>
      <c r="B27" s="8" t="s">
        <v>74</v>
      </c>
      <c r="C27" s="8" t="s">
        <v>75</v>
      </c>
      <c r="D27" s="9">
        <v>1</v>
      </c>
      <c r="E27" s="8">
        <v>600</v>
      </c>
      <c r="F27" s="8">
        <f t="shared" si="0"/>
        <v>1800000</v>
      </c>
      <c r="G27" s="5">
        <v>300</v>
      </c>
      <c r="H27" s="8">
        <f t="shared" si="1"/>
        <v>180000</v>
      </c>
      <c r="I27" s="9">
        <v>0</v>
      </c>
      <c r="J27" s="8">
        <f t="shared" si="2"/>
        <v>90000</v>
      </c>
      <c r="K27" s="6">
        <v>0</v>
      </c>
      <c r="L27" s="8">
        <f t="shared" si="3"/>
        <v>54000</v>
      </c>
      <c r="M27" s="8">
        <f t="shared" si="4"/>
        <v>36000</v>
      </c>
      <c r="N27" s="15" t="s">
        <v>68</v>
      </c>
      <c r="O27" s="16"/>
    </row>
    <row r="28" spans="1:15" ht="27" customHeight="1" x14ac:dyDescent="0.15">
      <c r="A28" s="7">
        <v>23</v>
      </c>
      <c r="B28" s="8" t="s">
        <v>76</v>
      </c>
      <c r="C28" s="8" t="s">
        <v>77</v>
      </c>
      <c r="D28" s="9">
        <v>1</v>
      </c>
      <c r="E28" s="8">
        <v>200</v>
      </c>
      <c r="F28" s="8">
        <f t="shared" si="0"/>
        <v>600000</v>
      </c>
      <c r="G28" s="5">
        <v>300</v>
      </c>
      <c r="H28" s="8">
        <f t="shared" si="1"/>
        <v>60000</v>
      </c>
      <c r="I28" s="9">
        <v>0</v>
      </c>
      <c r="J28" s="8">
        <f t="shared" si="2"/>
        <v>30000</v>
      </c>
      <c r="K28" s="6">
        <v>0</v>
      </c>
      <c r="L28" s="8">
        <f t="shared" si="3"/>
        <v>18000</v>
      </c>
      <c r="M28" s="8">
        <f t="shared" si="4"/>
        <v>12000</v>
      </c>
      <c r="N28" s="15" t="s">
        <v>78</v>
      </c>
      <c r="O28" s="16"/>
    </row>
    <row r="29" spans="1:15" ht="27" customHeight="1" x14ac:dyDescent="0.15">
      <c r="A29" s="7">
        <v>24</v>
      </c>
      <c r="B29" s="8" t="s">
        <v>79</v>
      </c>
      <c r="C29" s="8" t="s">
        <v>80</v>
      </c>
      <c r="D29" s="9">
        <v>1</v>
      </c>
      <c r="E29" s="8">
        <v>500</v>
      </c>
      <c r="F29" s="8">
        <f t="shared" si="0"/>
        <v>1500000</v>
      </c>
      <c r="G29" s="5">
        <v>300</v>
      </c>
      <c r="H29" s="8">
        <f t="shared" si="1"/>
        <v>150000</v>
      </c>
      <c r="I29" s="9">
        <v>0</v>
      </c>
      <c r="J29" s="8">
        <f t="shared" si="2"/>
        <v>75000</v>
      </c>
      <c r="K29" s="6">
        <v>0</v>
      </c>
      <c r="L29" s="8">
        <f t="shared" si="3"/>
        <v>45000</v>
      </c>
      <c r="M29" s="8">
        <f t="shared" si="4"/>
        <v>30000</v>
      </c>
      <c r="N29" s="15" t="s">
        <v>33</v>
      </c>
      <c r="O29" s="16"/>
    </row>
    <row r="30" spans="1:15" ht="27" customHeight="1" x14ac:dyDescent="0.15">
      <c r="A30" s="7">
        <v>25</v>
      </c>
      <c r="B30" s="8" t="s">
        <v>81</v>
      </c>
      <c r="C30" s="8" t="s">
        <v>82</v>
      </c>
      <c r="D30" s="9">
        <v>1</v>
      </c>
      <c r="E30" s="8">
        <v>120</v>
      </c>
      <c r="F30" s="8">
        <f t="shared" si="0"/>
        <v>360000</v>
      </c>
      <c r="G30" s="5">
        <v>300</v>
      </c>
      <c r="H30" s="8">
        <f t="shared" si="1"/>
        <v>36000</v>
      </c>
      <c r="I30" s="9">
        <v>0</v>
      </c>
      <c r="J30" s="8">
        <f t="shared" si="2"/>
        <v>18000</v>
      </c>
      <c r="K30" s="6">
        <v>0</v>
      </c>
      <c r="L30" s="8">
        <f t="shared" si="3"/>
        <v>10800</v>
      </c>
      <c r="M30" s="8">
        <f t="shared" si="4"/>
        <v>7200</v>
      </c>
      <c r="N30" s="15" t="s">
        <v>33</v>
      </c>
      <c r="O30" s="16"/>
    </row>
    <row r="31" spans="1:15" ht="27" customHeight="1" x14ac:dyDescent="0.15">
      <c r="A31" s="7">
        <v>26</v>
      </c>
      <c r="B31" s="8" t="s">
        <v>83</v>
      </c>
      <c r="C31" s="10" t="s">
        <v>84</v>
      </c>
      <c r="D31" s="9">
        <v>1</v>
      </c>
      <c r="E31" s="8">
        <v>1083</v>
      </c>
      <c r="F31" s="8">
        <f t="shared" si="0"/>
        <v>3249000</v>
      </c>
      <c r="G31" s="5">
        <v>300</v>
      </c>
      <c r="H31" s="8">
        <f t="shared" si="1"/>
        <v>324900</v>
      </c>
      <c r="I31" s="9">
        <v>0</v>
      </c>
      <c r="J31" s="8">
        <f t="shared" si="2"/>
        <v>162450</v>
      </c>
      <c r="K31" s="6">
        <v>0</v>
      </c>
      <c r="L31" s="8">
        <f t="shared" si="3"/>
        <v>97470</v>
      </c>
      <c r="M31" s="8">
        <f t="shared" si="4"/>
        <v>64980</v>
      </c>
      <c r="N31" s="15" t="s">
        <v>68</v>
      </c>
      <c r="O31" s="16"/>
    </row>
    <row r="32" spans="1:15" ht="27" customHeight="1" x14ac:dyDescent="0.15">
      <c r="A32" s="7">
        <v>27</v>
      </c>
      <c r="B32" s="8" t="s">
        <v>85</v>
      </c>
      <c r="C32" s="8" t="s">
        <v>86</v>
      </c>
      <c r="D32" s="9">
        <v>1</v>
      </c>
      <c r="E32" s="8">
        <v>240</v>
      </c>
      <c r="F32" s="8">
        <f t="shared" si="0"/>
        <v>720000</v>
      </c>
      <c r="G32" s="5">
        <v>300</v>
      </c>
      <c r="H32" s="8">
        <f t="shared" si="1"/>
        <v>72000</v>
      </c>
      <c r="I32" s="9">
        <v>0</v>
      </c>
      <c r="J32" s="8">
        <f t="shared" si="2"/>
        <v>36000</v>
      </c>
      <c r="K32" s="6">
        <v>0</v>
      </c>
      <c r="L32" s="8">
        <f t="shared" si="3"/>
        <v>21600</v>
      </c>
      <c r="M32" s="8">
        <f t="shared" si="4"/>
        <v>14400</v>
      </c>
      <c r="N32" s="15" t="s">
        <v>65</v>
      </c>
      <c r="O32" s="16"/>
    </row>
    <row r="33" spans="1:15" ht="27" customHeight="1" x14ac:dyDescent="0.15">
      <c r="A33" s="7">
        <v>28</v>
      </c>
      <c r="B33" s="8" t="s">
        <v>87</v>
      </c>
      <c r="C33" s="8" t="s">
        <v>88</v>
      </c>
      <c r="D33" s="9">
        <v>1</v>
      </c>
      <c r="E33" s="8">
        <v>350</v>
      </c>
      <c r="F33" s="8">
        <f t="shared" si="0"/>
        <v>1050000</v>
      </c>
      <c r="G33" s="5">
        <v>300</v>
      </c>
      <c r="H33" s="8">
        <f t="shared" si="1"/>
        <v>105000</v>
      </c>
      <c r="I33" s="9">
        <v>0</v>
      </c>
      <c r="J33" s="8">
        <f t="shared" si="2"/>
        <v>52500</v>
      </c>
      <c r="K33" s="6">
        <v>0</v>
      </c>
      <c r="L33" s="8">
        <f t="shared" si="3"/>
        <v>31500</v>
      </c>
      <c r="M33" s="8">
        <f t="shared" si="4"/>
        <v>21000</v>
      </c>
      <c r="N33" s="15" t="s">
        <v>52</v>
      </c>
      <c r="O33" s="16"/>
    </row>
    <row r="34" spans="1:15" ht="27" customHeight="1" x14ac:dyDescent="0.15">
      <c r="A34" s="7" t="s">
        <v>89</v>
      </c>
      <c r="B34" s="26" t="s">
        <v>13</v>
      </c>
      <c r="C34" s="27"/>
      <c r="D34" s="9">
        <f>SUM(D6:D33)</f>
        <v>28</v>
      </c>
      <c r="E34" s="11">
        <f>SUM(E6:E33)</f>
        <v>11083</v>
      </c>
      <c r="F34" s="11">
        <f>SUM(F6:F33)</f>
        <v>33249000</v>
      </c>
      <c r="G34" s="12" t="s">
        <v>89</v>
      </c>
      <c r="H34" s="11">
        <f>SUM(H6:H33)</f>
        <v>3324900</v>
      </c>
      <c r="I34" s="12" t="s">
        <v>89</v>
      </c>
      <c r="J34" s="18">
        <f>SUM(J6:J33)</f>
        <v>1662450</v>
      </c>
      <c r="K34" s="12" t="s">
        <v>89</v>
      </c>
      <c r="L34" s="19">
        <f>SUM(L6:L33)</f>
        <v>997470</v>
      </c>
      <c r="M34" s="20">
        <f>SUM(M6:M33)</f>
        <v>664980</v>
      </c>
      <c r="N34" s="15"/>
    </row>
    <row r="35" spans="1:15" x14ac:dyDescent="0.15">
      <c r="A35" s="28"/>
      <c r="B35" s="28"/>
      <c r="C35" s="28"/>
      <c r="D35" s="28"/>
      <c r="E35" s="28"/>
      <c r="F35" s="28"/>
      <c r="G35" s="21"/>
      <c r="H35" s="3"/>
      <c r="I35" s="3"/>
      <c r="J35" s="13"/>
      <c r="K35" s="3"/>
      <c r="L35" s="13"/>
      <c r="M35" s="3"/>
      <c r="N35" s="14" t="s">
        <v>90</v>
      </c>
    </row>
    <row r="36" spans="1:15" x14ac:dyDescent="0.15">
      <c r="A36" s="3"/>
      <c r="B36" s="3"/>
      <c r="C36" s="3"/>
      <c r="D36" s="3"/>
      <c r="E36" s="3"/>
      <c r="F36" s="3"/>
      <c r="G36" s="4"/>
      <c r="H36" s="3"/>
      <c r="I36" s="3"/>
      <c r="J36" s="13"/>
      <c r="K36" s="3"/>
      <c r="L36" s="13"/>
      <c r="M36" s="3"/>
      <c r="N36" s="3"/>
    </row>
    <row r="37" spans="1:15" x14ac:dyDescent="0.15">
      <c r="A37" s="3"/>
      <c r="B37" s="3"/>
      <c r="C37" s="3"/>
      <c r="D37" s="3"/>
      <c r="E37" s="3"/>
      <c r="F37" s="3"/>
      <c r="G37" s="4"/>
      <c r="H37" s="3"/>
      <c r="I37" s="3"/>
      <c r="J37" s="13"/>
      <c r="K37" s="3"/>
      <c r="L37" s="13"/>
      <c r="M37" s="3"/>
      <c r="N37" s="3"/>
    </row>
    <row r="38" spans="1:15" x14ac:dyDescent="0.15">
      <c r="A38" s="3"/>
      <c r="B38" s="3"/>
      <c r="C38" s="3"/>
      <c r="D38" s="3"/>
      <c r="E38" s="3"/>
      <c r="F38" s="3"/>
      <c r="G38" s="4"/>
      <c r="H38" s="3"/>
      <c r="I38" s="3"/>
      <c r="J38" s="13"/>
      <c r="K38" s="3"/>
      <c r="L38" s="13"/>
      <c r="M38" s="3"/>
      <c r="N38" s="3"/>
    </row>
    <row r="39" spans="1:15" x14ac:dyDescent="0.15">
      <c r="A39" s="3"/>
      <c r="B39" s="3"/>
      <c r="C39" s="3"/>
      <c r="D39" s="3"/>
      <c r="E39" s="3"/>
      <c r="F39" s="3"/>
      <c r="G39" s="4"/>
      <c r="H39" s="3"/>
      <c r="I39" s="3"/>
      <c r="J39" s="13"/>
      <c r="K39" s="3"/>
      <c r="L39" s="13"/>
      <c r="M39" s="3"/>
      <c r="N39" s="3"/>
    </row>
    <row r="40" spans="1:15" x14ac:dyDescent="0.15">
      <c r="A40" s="3"/>
      <c r="B40" s="3"/>
      <c r="C40" s="3"/>
      <c r="D40" s="3"/>
      <c r="E40" s="3"/>
      <c r="F40" s="3"/>
      <c r="G40" s="4"/>
      <c r="H40" s="3"/>
      <c r="I40" s="3"/>
      <c r="J40" s="13"/>
      <c r="K40" s="3"/>
      <c r="L40" s="13"/>
      <c r="M40" s="3"/>
      <c r="N40" s="3"/>
    </row>
    <row r="41" spans="1:15" x14ac:dyDescent="0.15">
      <c r="A41" s="3"/>
      <c r="B41" s="3"/>
      <c r="C41" s="3"/>
      <c r="D41" s="3"/>
      <c r="E41" s="3"/>
      <c r="F41" s="3"/>
      <c r="G41" s="4"/>
      <c r="H41" s="3"/>
      <c r="I41" s="3"/>
      <c r="J41" s="13"/>
      <c r="K41" s="3"/>
      <c r="L41" s="13"/>
      <c r="M41" s="3"/>
      <c r="N41" s="3"/>
    </row>
    <row r="42" spans="1:15" x14ac:dyDescent="0.15">
      <c r="A42" s="3"/>
      <c r="B42" s="3"/>
      <c r="C42" s="3"/>
      <c r="D42" s="3"/>
      <c r="E42" s="3"/>
      <c r="F42" s="3"/>
      <c r="G42" s="4"/>
      <c r="H42" s="3"/>
      <c r="I42" s="3"/>
      <c r="J42" s="13"/>
      <c r="K42" s="3"/>
      <c r="L42" s="13"/>
      <c r="M42" s="3"/>
      <c r="N42" s="3"/>
    </row>
    <row r="43" spans="1:15" x14ac:dyDescent="0.15">
      <c r="A43" s="3"/>
      <c r="B43" s="3"/>
      <c r="C43" s="3"/>
      <c r="D43" s="3"/>
      <c r="E43" s="3"/>
      <c r="F43" s="3"/>
      <c r="G43" s="4"/>
      <c r="H43" s="3"/>
      <c r="I43" s="3"/>
      <c r="J43" s="13"/>
      <c r="K43" s="3"/>
      <c r="L43" s="13"/>
      <c r="M43" s="3"/>
      <c r="N43" s="3"/>
    </row>
    <row r="44" spans="1:15" x14ac:dyDescent="0.15">
      <c r="A44" s="3"/>
      <c r="B44" s="3"/>
      <c r="C44" s="3"/>
      <c r="D44" s="3"/>
      <c r="E44" s="3"/>
      <c r="F44" s="3"/>
      <c r="G44" s="4"/>
      <c r="H44" s="3"/>
      <c r="I44" s="3"/>
      <c r="J44" s="13"/>
      <c r="K44" s="3"/>
      <c r="L44" s="13"/>
      <c r="M44" s="3"/>
      <c r="N44" s="3"/>
    </row>
    <row r="45" spans="1:15" x14ac:dyDescent="0.15">
      <c r="A45" s="3"/>
      <c r="B45" s="3"/>
      <c r="C45" s="3"/>
      <c r="D45" s="3"/>
      <c r="E45" s="3"/>
      <c r="F45" s="3"/>
      <c r="G45" s="4"/>
      <c r="H45" s="3"/>
      <c r="I45" s="3"/>
      <c r="J45" s="13"/>
      <c r="K45" s="3"/>
      <c r="L45" s="13"/>
      <c r="M45" s="3"/>
      <c r="N45" s="3"/>
    </row>
    <row r="46" spans="1:15" x14ac:dyDescent="0.15">
      <c r="A46" s="3"/>
      <c r="B46" s="3"/>
      <c r="C46" s="3"/>
      <c r="D46" s="3"/>
      <c r="E46" s="3"/>
      <c r="F46" s="3"/>
      <c r="G46" s="4"/>
      <c r="H46" s="3"/>
      <c r="I46" s="3"/>
      <c r="J46" s="13"/>
      <c r="K46" s="3"/>
      <c r="L46" s="13"/>
      <c r="M46" s="3"/>
      <c r="N46" s="3"/>
    </row>
    <row r="47" spans="1:15" x14ac:dyDescent="0.15">
      <c r="A47" s="3"/>
      <c r="B47" s="3"/>
      <c r="C47" s="3"/>
      <c r="D47" s="3"/>
      <c r="E47" s="3"/>
      <c r="F47" s="3"/>
      <c r="G47" s="4"/>
      <c r="H47" s="3"/>
      <c r="I47" s="3"/>
      <c r="J47" s="13"/>
      <c r="K47" s="3"/>
      <c r="L47" s="13"/>
      <c r="M47" s="3"/>
      <c r="N47" s="3"/>
    </row>
    <row r="48" spans="1:15" x14ac:dyDescent="0.15">
      <c r="A48" s="3"/>
      <c r="B48" s="3"/>
      <c r="C48" s="3"/>
      <c r="D48" s="3"/>
      <c r="E48" s="3"/>
      <c r="F48" s="3"/>
      <c r="G48" s="4"/>
      <c r="H48" s="3"/>
      <c r="I48" s="3"/>
      <c r="J48" s="13"/>
      <c r="K48" s="3"/>
      <c r="L48" s="13"/>
      <c r="M48" s="3"/>
      <c r="N48" s="3"/>
    </row>
    <row r="49" spans="1:14" x14ac:dyDescent="0.15">
      <c r="A49" s="3"/>
      <c r="B49" s="3"/>
      <c r="C49" s="3"/>
      <c r="D49" s="3"/>
      <c r="E49" s="3"/>
      <c r="F49" s="3"/>
      <c r="G49" s="4"/>
      <c r="H49" s="3"/>
      <c r="I49" s="3"/>
      <c r="J49" s="13"/>
      <c r="K49" s="3"/>
      <c r="L49" s="13"/>
      <c r="M49" s="3"/>
      <c r="N49" s="3"/>
    </row>
    <row r="50" spans="1:14" x14ac:dyDescent="0.15">
      <c r="A50" s="3"/>
      <c r="B50" s="3"/>
      <c r="C50" s="3"/>
      <c r="D50" s="3"/>
      <c r="E50" s="3"/>
      <c r="F50" s="3"/>
      <c r="G50" s="4"/>
      <c r="H50" s="3"/>
      <c r="I50" s="3"/>
      <c r="J50" s="13"/>
      <c r="K50" s="3"/>
      <c r="L50" s="13"/>
      <c r="M50" s="3"/>
      <c r="N50" s="3"/>
    </row>
    <row r="51" spans="1:14" x14ac:dyDescent="0.15">
      <c r="A51" s="3"/>
      <c r="B51" s="3"/>
      <c r="C51" s="3"/>
      <c r="D51" s="3"/>
      <c r="E51" s="3"/>
      <c r="F51" s="3"/>
      <c r="G51" s="4"/>
      <c r="H51" s="3"/>
      <c r="I51" s="3"/>
      <c r="J51" s="13"/>
      <c r="K51" s="3"/>
      <c r="L51" s="13"/>
      <c r="M51" s="3"/>
      <c r="N51" s="3"/>
    </row>
    <row r="52" spans="1:14" x14ac:dyDescent="0.15">
      <c r="A52" s="3"/>
      <c r="B52" s="3"/>
      <c r="C52" s="3"/>
      <c r="D52" s="3"/>
      <c r="E52" s="3"/>
      <c r="F52" s="3"/>
      <c r="G52" s="4"/>
      <c r="H52" s="3"/>
      <c r="I52" s="3"/>
      <c r="J52" s="13"/>
      <c r="K52" s="3"/>
      <c r="L52" s="13"/>
      <c r="M52" s="3"/>
      <c r="N52" s="3"/>
    </row>
    <row r="53" spans="1:14" x14ac:dyDescent="0.15">
      <c r="A53" s="3"/>
      <c r="B53" s="3"/>
      <c r="C53" s="3"/>
      <c r="D53" s="3"/>
      <c r="E53" s="3"/>
      <c r="F53" s="3"/>
      <c r="G53" s="4"/>
      <c r="H53" s="3"/>
      <c r="I53" s="3"/>
      <c r="J53" s="13"/>
      <c r="K53" s="3"/>
      <c r="L53" s="13"/>
      <c r="M53" s="3"/>
      <c r="N53" s="3"/>
    </row>
    <row r="54" spans="1:14" x14ac:dyDescent="0.15">
      <c r="A54" s="3"/>
      <c r="B54" s="3"/>
      <c r="C54" s="3"/>
      <c r="D54" s="3"/>
      <c r="E54" s="3"/>
      <c r="F54" s="3"/>
      <c r="G54" s="4"/>
      <c r="H54" s="3"/>
      <c r="I54" s="3"/>
      <c r="J54" s="13"/>
      <c r="K54" s="3"/>
      <c r="L54" s="13"/>
      <c r="M54" s="3"/>
      <c r="N54" s="3"/>
    </row>
    <row r="55" spans="1:14" x14ac:dyDescent="0.15">
      <c r="A55" s="3"/>
      <c r="B55" s="3"/>
      <c r="C55" s="3"/>
      <c r="D55" s="3"/>
      <c r="E55" s="3"/>
      <c r="F55" s="3"/>
      <c r="G55" s="4"/>
      <c r="H55" s="3"/>
      <c r="I55" s="3"/>
      <c r="J55" s="13"/>
      <c r="K55" s="3"/>
      <c r="L55" s="13"/>
      <c r="M55" s="3"/>
      <c r="N55" s="3"/>
    </row>
    <row r="56" spans="1:14" x14ac:dyDescent="0.15">
      <c r="A56" s="3"/>
      <c r="B56" s="3"/>
      <c r="C56" s="3"/>
      <c r="D56" s="3"/>
      <c r="E56" s="3"/>
      <c r="F56" s="3"/>
      <c r="G56" s="4"/>
      <c r="H56" s="3"/>
      <c r="I56" s="3"/>
      <c r="J56" s="13"/>
      <c r="K56" s="3"/>
      <c r="L56" s="13"/>
      <c r="M56" s="3"/>
      <c r="N56" s="3"/>
    </row>
    <row r="57" spans="1:14" x14ac:dyDescent="0.15">
      <c r="A57" s="3"/>
      <c r="B57" s="3"/>
      <c r="C57" s="3"/>
      <c r="D57" s="3"/>
      <c r="E57" s="3"/>
      <c r="F57" s="3"/>
      <c r="G57" s="4"/>
      <c r="H57" s="3"/>
      <c r="I57" s="3"/>
      <c r="J57" s="13"/>
      <c r="K57" s="3"/>
      <c r="L57" s="13"/>
      <c r="M57" s="3"/>
      <c r="N57" s="3"/>
    </row>
    <row r="58" spans="1:14" x14ac:dyDescent="0.15">
      <c r="A58" s="3"/>
      <c r="B58" s="3"/>
      <c r="C58" s="3"/>
      <c r="D58" s="3"/>
      <c r="E58" s="3"/>
      <c r="F58" s="3"/>
      <c r="G58" s="4"/>
      <c r="H58" s="3"/>
      <c r="I58" s="3"/>
      <c r="J58" s="13"/>
      <c r="K58" s="3"/>
      <c r="L58" s="13"/>
      <c r="M58" s="3"/>
      <c r="N58" s="3"/>
    </row>
    <row r="59" spans="1:14" x14ac:dyDescent="0.15">
      <c r="A59" s="3"/>
      <c r="B59" s="3"/>
      <c r="C59" s="3"/>
      <c r="D59" s="3"/>
      <c r="E59" s="3"/>
      <c r="F59" s="3"/>
      <c r="G59" s="4"/>
      <c r="H59" s="3"/>
      <c r="I59" s="3"/>
      <c r="J59" s="13"/>
      <c r="K59" s="3"/>
      <c r="L59" s="13"/>
      <c r="M59" s="3"/>
      <c r="N59" s="3"/>
    </row>
    <row r="60" spans="1:14" x14ac:dyDescent="0.15">
      <c r="A60" s="3"/>
      <c r="B60" s="3"/>
      <c r="C60" s="3"/>
      <c r="D60" s="3"/>
      <c r="E60" s="3"/>
      <c r="F60" s="3"/>
      <c r="G60" s="4"/>
      <c r="H60" s="3"/>
      <c r="I60" s="3"/>
      <c r="J60" s="13"/>
      <c r="K60" s="3"/>
      <c r="L60" s="13"/>
      <c r="M60" s="3"/>
      <c r="N60" s="3"/>
    </row>
    <row r="61" spans="1:14" x14ac:dyDescent="0.15">
      <c r="A61" s="3"/>
      <c r="B61" s="3"/>
      <c r="C61" s="3"/>
      <c r="D61" s="3"/>
      <c r="E61" s="3"/>
      <c r="F61" s="3"/>
      <c r="G61" s="4"/>
      <c r="H61" s="3"/>
      <c r="I61" s="3"/>
      <c r="J61" s="13"/>
      <c r="K61" s="3"/>
      <c r="L61" s="13"/>
      <c r="M61" s="3"/>
      <c r="N61" s="3"/>
    </row>
    <row r="62" spans="1:14" x14ac:dyDescent="0.15">
      <c r="A62" s="3"/>
      <c r="B62" s="3"/>
      <c r="C62" s="3"/>
      <c r="D62" s="3"/>
      <c r="E62" s="3"/>
      <c r="F62" s="3"/>
      <c r="G62" s="4"/>
      <c r="H62" s="3"/>
      <c r="I62" s="3"/>
      <c r="J62" s="13"/>
      <c r="K62" s="3"/>
      <c r="L62" s="13"/>
      <c r="M62" s="3"/>
      <c r="N62" s="3"/>
    </row>
    <row r="63" spans="1:14" x14ac:dyDescent="0.15">
      <c r="A63" s="3"/>
      <c r="B63" s="3"/>
      <c r="C63" s="3"/>
      <c r="D63" s="3"/>
      <c r="E63" s="3"/>
      <c r="F63" s="3"/>
      <c r="G63" s="4"/>
      <c r="H63" s="3"/>
      <c r="I63" s="3"/>
      <c r="J63" s="13"/>
      <c r="K63" s="3"/>
      <c r="L63" s="13"/>
      <c r="M63" s="3"/>
      <c r="N63" s="3"/>
    </row>
    <row r="64" spans="1:14" x14ac:dyDescent="0.15">
      <c r="A64" s="3"/>
      <c r="B64" s="3"/>
      <c r="C64" s="3"/>
      <c r="D64" s="3"/>
      <c r="E64" s="3"/>
      <c r="F64" s="3"/>
      <c r="G64" s="4"/>
      <c r="H64" s="3"/>
      <c r="I64" s="3"/>
      <c r="J64" s="13"/>
      <c r="K64" s="3"/>
      <c r="L64" s="13"/>
      <c r="M64" s="3"/>
      <c r="N64" s="3"/>
    </row>
    <row r="65" spans="1:14" ht="409.6" x14ac:dyDescent="0.15">
      <c r="A65" s="3"/>
      <c r="B65" s="3"/>
      <c r="C65" s="3"/>
      <c r="D65" s="3"/>
      <c r="E65" s="3"/>
      <c r="F65" s="3"/>
      <c r="G65" s="4"/>
      <c r="H65" s="3"/>
      <c r="I65" s="3"/>
      <c r="J65" s="13"/>
      <c r="K65" s="3"/>
      <c r="L65" s="13"/>
      <c r="M65" s="3"/>
      <c r="N65" s="3"/>
    </row>
    <row r="66" spans="1:14" ht="409.6" x14ac:dyDescent="0.15">
      <c r="A66" s="3"/>
      <c r="B66" s="3"/>
      <c r="C66" s="3"/>
      <c r="D66" s="3"/>
      <c r="E66" s="3"/>
      <c r="F66" s="3"/>
      <c r="G66" s="4"/>
      <c r="H66" s="3"/>
      <c r="I66" s="3"/>
      <c r="J66" s="13"/>
      <c r="K66" s="3"/>
      <c r="L66" s="13"/>
      <c r="M66" s="3"/>
      <c r="N66" s="3"/>
    </row>
    <row r="67" spans="1:14" x14ac:dyDescent="0.15">
      <c r="A67" s="3"/>
      <c r="B67" s="3"/>
      <c r="C67" s="3"/>
      <c r="D67" s="3"/>
      <c r="E67" s="3"/>
      <c r="F67" s="3"/>
      <c r="G67" s="4"/>
      <c r="H67" s="3"/>
      <c r="I67" s="3"/>
      <c r="J67" s="13"/>
      <c r="K67" s="3"/>
      <c r="L67" s="13"/>
      <c r="M67" s="3"/>
      <c r="N67" s="3"/>
    </row>
    <row r="68" spans="1:14" x14ac:dyDescent="0.15">
      <c r="A68" s="3"/>
      <c r="B68" s="3"/>
      <c r="C68" s="3"/>
      <c r="D68" s="3"/>
      <c r="E68" s="3"/>
      <c r="F68" s="3"/>
      <c r="G68" s="4"/>
      <c r="H68" s="3"/>
      <c r="I68" s="3"/>
      <c r="J68" s="13"/>
      <c r="K68" s="3"/>
      <c r="L68" s="13"/>
      <c r="M68" s="3"/>
      <c r="N68" s="3"/>
    </row>
    <row r="69" spans="1:14" x14ac:dyDescent="0.15">
      <c r="A69" s="3"/>
      <c r="B69" s="3"/>
      <c r="C69" s="3"/>
      <c r="D69" s="3"/>
      <c r="E69" s="3"/>
      <c r="F69" s="3"/>
      <c r="G69" s="4"/>
      <c r="H69" s="3"/>
      <c r="I69" s="3"/>
      <c r="J69" s="13"/>
      <c r="K69" s="3"/>
      <c r="L69" s="13"/>
      <c r="M69" s="3"/>
      <c r="N69" s="3"/>
    </row>
    <row r="70" spans="1:14" x14ac:dyDescent="0.15">
      <c r="A70" s="3"/>
      <c r="B70" s="3"/>
      <c r="C70" s="3"/>
      <c r="D70" s="3"/>
      <c r="E70" s="3"/>
      <c r="F70" s="3"/>
      <c r="G70" s="4"/>
      <c r="H70" s="3"/>
      <c r="I70" s="3"/>
      <c r="J70" s="13"/>
      <c r="K70" s="3"/>
      <c r="L70" s="13"/>
      <c r="M70" s="3"/>
      <c r="N70" s="3"/>
    </row>
    <row r="71" spans="1:14" x14ac:dyDescent="0.15">
      <c r="A71" s="3"/>
      <c r="B71" s="3"/>
      <c r="C71" s="3"/>
      <c r="D71" s="3"/>
      <c r="E71" s="3"/>
      <c r="F71" s="3"/>
      <c r="G71" s="4"/>
      <c r="H71" s="3"/>
      <c r="I71" s="3"/>
      <c r="J71" s="13"/>
      <c r="K71" s="3"/>
      <c r="L71" s="13"/>
      <c r="M71" s="3"/>
      <c r="N71" s="3"/>
    </row>
    <row r="72" spans="1:14" x14ac:dyDescent="0.15">
      <c r="A72" s="3"/>
      <c r="B72" s="3"/>
      <c r="C72" s="3"/>
      <c r="D72" s="3"/>
      <c r="E72" s="3"/>
      <c r="F72" s="3"/>
      <c r="G72" s="4"/>
      <c r="H72" s="3"/>
      <c r="I72" s="3"/>
      <c r="J72" s="13"/>
      <c r="K72" s="3"/>
      <c r="L72" s="13"/>
      <c r="M72" s="3"/>
      <c r="N72" s="3"/>
    </row>
    <row r="73" spans="1:14" x14ac:dyDescent="0.15">
      <c r="A73" s="3"/>
      <c r="B73" s="3"/>
      <c r="C73" s="3"/>
      <c r="D73" s="3"/>
      <c r="E73" s="3"/>
      <c r="F73" s="3"/>
      <c r="G73" s="4"/>
      <c r="H73" s="3"/>
      <c r="I73" s="3"/>
      <c r="J73" s="13"/>
      <c r="K73" s="3"/>
      <c r="L73" s="13"/>
      <c r="M73" s="3"/>
      <c r="N73" s="3"/>
    </row>
    <row r="74" spans="1:14" x14ac:dyDescent="0.15">
      <c r="A74" s="3"/>
      <c r="B74" s="3"/>
      <c r="C74" s="3"/>
      <c r="D74" s="3"/>
      <c r="E74" s="3"/>
      <c r="F74" s="3"/>
      <c r="G74" s="4"/>
      <c r="H74" s="3"/>
      <c r="I74" s="3"/>
      <c r="J74" s="13"/>
      <c r="K74" s="3"/>
      <c r="L74" s="13"/>
      <c r="M74" s="3"/>
      <c r="N74" s="3"/>
    </row>
    <row r="75" spans="1:14" x14ac:dyDescent="0.15">
      <c r="A75" s="3"/>
      <c r="B75" s="3"/>
      <c r="C75" s="3"/>
      <c r="D75" s="3"/>
      <c r="E75" s="3"/>
      <c r="F75" s="3"/>
      <c r="G75" s="4"/>
      <c r="H75" s="3"/>
      <c r="I75" s="3"/>
      <c r="J75" s="13"/>
      <c r="K75" s="3"/>
      <c r="L75" s="13"/>
      <c r="M75" s="3"/>
      <c r="N75" s="3"/>
    </row>
    <row r="76" spans="1:14" x14ac:dyDescent="0.15">
      <c r="A76" s="3"/>
      <c r="B76" s="3"/>
      <c r="C76" s="3"/>
      <c r="D76" s="3"/>
      <c r="E76" s="3"/>
      <c r="F76" s="3"/>
      <c r="G76" s="4"/>
      <c r="H76" s="3"/>
      <c r="I76" s="3"/>
      <c r="J76" s="13"/>
      <c r="K76" s="3"/>
      <c r="L76" s="13"/>
      <c r="M76" s="3"/>
      <c r="N76" s="3"/>
    </row>
    <row r="77" spans="1:14" x14ac:dyDescent="0.15">
      <c r="A77" s="3"/>
      <c r="B77" s="3"/>
      <c r="C77" s="3"/>
      <c r="D77" s="3"/>
      <c r="E77" s="3"/>
      <c r="F77" s="3"/>
      <c r="G77" s="4"/>
      <c r="H77" s="3"/>
      <c r="I77" s="3"/>
      <c r="J77" s="13"/>
      <c r="K77" s="3"/>
      <c r="L77" s="13"/>
      <c r="M77" s="3"/>
      <c r="N77" s="3"/>
    </row>
  </sheetData>
  <mergeCells count="13">
    <mergeCell ref="A1:B1"/>
    <mergeCell ref="A2:N2"/>
    <mergeCell ref="H4:M4"/>
    <mergeCell ref="B34:C34"/>
    <mergeCell ref="A35:G35"/>
    <mergeCell ref="A4:A5"/>
    <mergeCell ref="B4:B5"/>
    <mergeCell ref="C4:C5"/>
    <mergeCell ref="D4:D5"/>
    <mergeCell ref="E4:E5"/>
    <mergeCell ref="F4:F5"/>
    <mergeCell ref="G4:G5"/>
    <mergeCell ref="N4:N5"/>
  </mergeCells>
  <phoneticPr fontId="6" type="noConversion"/>
  <printOptions horizontalCentered="1"/>
  <pageMargins left="0.31458333333333299" right="0.31458333333333299" top="0.196527777777778" bottom="0.27500000000000002" header="0.27500000000000002" footer="0.156944444444444"/>
  <pageSetup paperSize="9" scale="79" fitToHeight="0" orientation="landscape" r:id="rId1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mzrb20200819</dc:creator>
  <cp:lastModifiedBy>微软用户</cp:lastModifiedBy>
  <cp:lastPrinted>2022-04-07T01:18:00Z</cp:lastPrinted>
  <dcterms:created xsi:type="dcterms:W3CDTF">2021-06-18T05:11:00Z</dcterms:created>
  <dcterms:modified xsi:type="dcterms:W3CDTF">2023-04-23T07:52:49Z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5FF7A51CF52E41D180A5BA4A619014EF</vt:lpwstr>
  </property>
  <property fmtid="{D5CDD505-2E9C-101B-9397-08002B2CF9AE}" pid="3" name="KSOProductBuildVer">
    <vt:lpwstr>2052-11.8.2.11718</vt:lpwstr>
  </property>
</Properties>
</file>