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Sheet1!$A$1:$O$20</definedName>
    <definedName name="_xlnm.Print_Titles" localSheetId="0">Sheet1!$4:$5</definedName>
  </definedNames>
  <calcPr calcId="145621"/>
</workbook>
</file>

<file path=xl/calcChain.xml><?xml version="1.0" encoding="utf-8"?>
<calcChain xmlns="http://schemas.openxmlformats.org/spreadsheetml/2006/main">
  <c r="G18" i="1" l="1"/>
  <c r="F18" i="1"/>
  <c r="N17" i="1"/>
  <c r="M17" i="1"/>
  <c r="K17" i="1"/>
  <c r="H17" i="1"/>
  <c r="N16" i="1"/>
  <c r="M16" i="1"/>
  <c r="K16" i="1"/>
  <c r="H16" i="1"/>
  <c r="N15" i="1"/>
  <c r="M15" i="1"/>
  <c r="K15" i="1"/>
  <c r="H15" i="1"/>
  <c r="N14" i="1"/>
  <c r="M14" i="1"/>
  <c r="K14" i="1"/>
  <c r="H14" i="1"/>
  <c r="N13" i="1"/>
  <c r="M13" i="1"/>
  <c r="K13" i="1"/>
  <c r="H13" i="1"/>
  <c r="N12" i="1"/>
  <c r="M12" i="1"/>
  <c r="K12" i="1"/>
  <c r="H12" i="1"/>
  <c r="N11" i="1"/>
  <c r="M11" i="1"/>
  <c r="K11" i="1"/>
  <c r="H11" i="1"/>
  <c r="N10" i="1"/>
  <c r="M10" i="1"/>
  <c r="K10" i="1"/>
  <c r="H10" i="1"/>
  <c r="N9" i="1"/>
  <c r="M9" i="1"/>
  <c r="K9" i="1"/>
  <c r="H9" i="1"/>
  <c r="N8" i="1"/>
  <c r="M8" i="1"/>
  <c r="K8" i="1"/>
  <c r="H8" i="1"/>
  <c r="N7" i="1"/>
  <c r="M7" i="1"/>
  <c r="K7" i="1"/>
  <c r="H7" i="1"/>
  <c r="I6" i="1"/>
  <c r="N6" i="1" s="1"/>
  <c r="N18" i="1" s="1"/>
  <c r="H6" i="1"/>
  <c r="K6" i="1" l="1"/>
  <c r="K18" i="1" s="1"/>
  <c r="M6" i="1"/>
  <c r="M18" i="1" s="1"/>
  <c r="I18" i="1"/>
</calcChain>
</file>

<file path=xl/sharedStrings.xml><?xml version="1.0" encoding="utf-8"?>
<sst xmlns="http://schemas.openxmlformats.org/spreadsheetml/2006/main" count="49" uniqueCount="36">
  <si>
    <t>附件3</t>
  </si>
  <si>
    <t>五华县政策性农业保险（蔬菜）承保明细表</t>
  </si>
  <si>
    <t>承保机构：中国人民财产保险股份有限公司梅州市分公司五华支公司</t>
  </si>
  <si>
    <t>统计日期：2022年10月01日至2022年12月31日</t>
  </si>
  <si>
    <t>序号</t>
  </si>
  <si>
    <t>保单号</t>
  </si>
  <si>
    <t>被保险人</t>
  </si>
  <si>
    <t>承保
户数</t>
  </si>
  <si>
    <t>品种</t>
  </si>
  <si>
    <t>承保数量（亩）</t>
  </si>
  <si>
    <t>保险金额(元）</t>
  </si>
  <si>
    <t>单位保费（元/亩）</t>
  </si>
  <si>
    <t>保费（元）</t>
  </si>
  <si>
    <t>保险期限</t>
  </si>
  <si>
    <t>合计</t>
  </si>
  <si>
    <t>中央 补贴（0%）</t>
  </si>
  <si>
    <r>
      <rPr>
        <sz val="11"/>
        <color theme="1"/>
        <rFont val="仿宋"/>
        <charset val="134"/>
      </rPr>
      <t>省级补贴（</t>
    </r>
    <r>
      <rPr>
        <sz val="11"/>
        <color theme="1"/>
        <rFont val="仿宋"/>
        <charset val="134"/>
      </rPr>
      <t>50%）</t>
    </r>
  </si>
  <si>
    <t>市级
补贴（0%）</t>
  </si>
  <si>
    <t>县级
补贴（30%）</t>
  </si>
  <si>
    <t>农户
（20%）</t>
  </si>
  <si>
    <t>P87820224414N000000023</t>
  </si>
  <si>
    <t>五华兆瑞农业旅游有限公司</t>
  </si>
  <si>
    <t>露地果菜</t>
  </si>
  <si>
    <t>2022年10月22日至2023年10月21日</t>
  </si>
  <si>
    <t>P87820224414N000000021</t>
  </si>
  <si>
    <t>赖悦东</t>
  </si>
  <si>
    <t>露地茎菜</t>
  </si>
  <si>
    <t>2022年10月15日至2023年10月14日</t>
  </si>
  <si>
    <t>P87820224414N000000031</t>
  </si>
  <si>
    <t>广东汉光超顺农业股份有限公司</t>
  </si>
  <si>
    <t>2022年12月31日至2023年12月30日</t>
  </si>
  <si>
    <t>大棚果菜</t>
  </si>
  <si>
    <t>露地叶菜</t>
  </si>
  <si>
    <t>大棚叶菜</t>
  </si>
  <si>
    <t>/</t>
  </si>
  <si>
    <t>制表日期：2023/02/01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</si>
</sst>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yyyy&quot;年&quot;m&quot;月&quot;d&quot;日&quot;;@"/>
  </numFmts>
  <fonts count="8" x14ac:knownFonts="1">
    <font>
      <sz val="11"/>
      <color theme="1"/>
      <name val="宋体"/>
      <charset val="134"/>
      <scheme val="minor"/>
    </font>
    <font>
      <b/>
      <sz val="11"/>
      <color theme="1"/>
      <name val="仿宋"/>
      <charset val="134"/>
    </font>
    <font>
      <b/>
      <sz val="16"/>
      <color theme="1"/>
      <name val="宋体"/>
      <charset val="134"/>
      <scheme val="minor"/>
    </font>
    <font>
      <sz val="11"/>
      <color theme="1"/>
      <name val="仿宋"/>
      <charset val="134"/>
    </font>
    <font>
      <sz val="10"/>
      <color theme="1"/>
      <name val="仿宋"/>
      <charset val="134"/>
    </font>
    <font>
      <sz val="10"/>
      <name val="仿宋"/>
      <family val="3"/>
      <charset val="134"/>
    </font>
    <font>
      <sz val="10"/>
      <name val="Arial"/>
      <family val="2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3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2" xfId="0" applyFont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4" fillId="0" borderId="2" xfId="0" applyFont="1" applyFill="1" applyBorder="1" applyAlignment="1">
      <alignment horizontal="center" vertical="center"/>
    </xf>
    <xf numFmtId="178" fontId="4" fillId="0" borderId="2" xfId="0" applyNumberFormat="1" applyFont="1" applyBorder="1" applyAlignment="1">
      <alignment horizontal="center" vertical="center"/>
    </xf>
    <xf numFmtId="178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0"/>
  <sheetViews>
    <sheetView tabSelected="1" workbookViewId="0">
      <selection activeCell="G24" sqref="G24"/>
    </sheetView>
  </sheetViews>
  <sheetFormatPr defaultColWidth="9" defaultRowHeight="13.5" x14ac:dyDescent="0.15"/>
  <cols>
    <col min="1" max="1" width="5.25" customWidth="1"/>
    <col min="2" max="2" width="23.5" customWidth="1"/>
    <col min="3" max="3" width="16.5" customWidth="1"/>
    <col min="4" max="4" width="6.25" customWidth="1"/>
    <col min="5" max="5" width="10" customWidth="1"/>
    <col min="6" max="6" width="11" customWidth="1"/>
    <col min="7" max="7" width="11.625" customWidth="1"/>
    <col min="8" max="8" width="6.375" style="1" customWidth="1"/>
    <col min="9" max="9" width="11.5" customWidth="1"/>
    <col min="10" max="10" width="6.625" customWidth="1"/>
    <col min="11" max="11" width="11.75" customWidth="1"/>
    <col min="12" max="12" width="7.125" customWidth="1"/>
    <col min="13" max="13" width="9.375" customWidth="1"/>
    <col min="14" max="14" width="10.375" customWidth="1"/>
    <col min="15" max="15" width="39.375" customWidth="1"/>
  </cols>
  <sheetData>
    <row r="1" spans="1:17" x14ac:dyDescent="0.15">
      <c r="A1" s="20" t="s">
        <v>0</v>
      </c>
      <c r="B1" s="20"/>
    </row>
    <row r="2" spans="1:17" ht="18.75" customHeight="1" x14ac:dyDescent="0.15">
      <c r="A2" s="21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7" x14ac:dyDescent="0.15">
      <c r="A3" s="2" t="s">
        <v>2</v>
      </c>
      <c r="B3" s="2"/>
      <c r="C3" s="2"/>
      <c r="D3" s="2"/>
      <c r="E3" s="2"/>
      <c r="F3" s="2"/>
      <c r="G3" s="2"/>
      <c r="H3" s="3"/>
      <c r="I3" s="2"/>
      <c r="J3" s="2"/>
      <c r="K3" s="2"/>
      <c r="L3" s="2"/>
      <c r="N3" s="2"/>
      <c r="O3" s="12" t="s">
        <v>3</v>
      </c>
    </row>
    <row r="4" spans="1:17" ht="22.5" customHeight="1" x14ac:dyDescent="0.15">
      <c r="A4" s="26" t="s">
        <v>4</v>
      </c>
      <c r="B4" s="22" t="s">
        <v>5</v>
      </c>
      <c r="C4" s="22" t="s">
        <v>6</v>
      </c>
      <c r="D4" s="22" t="s">
        <v>7</v>
      </c>
      <c r="E4" s="33" t="s">
        <v>8</v>
      </c>
      <c r="F4" s="35" t="s">
        <v>9</v>
      </c>
      <c r="G4" s="22" t="s">
        <v>10</v>
      </c>
      <c r="H4" s="22" t="s">
        <v>11</v>
      </c>
      <c r="I4" s="22" t="s">
        <v>12</v>
      </c>
      <c r="J4" s="22"/>
      <c r="K4" s="22"/>
      <c r="L4" s="22"/>
      <c r="M4" s="22"/>
      <c r="N4" s="22"/>
      <c r="O4" s="26" t="s">
        <v>13</v>
      </c>
    </row>
    <row r="5" spans="1:17" ht="45" customHeight="1" x14ac:dyDescent="0.15">
      <c r="A5" s="27"/>
      <c r="B5" s="22"/>
      <c r="C5" s="22"/>
      <c r="D5" s="22"/>
      <c r="E5" s="34"/>
      <c r="F5" s="35"/>
      <c r="G5" s="22"/>
      <c r="H5" s="22"/>
      <c r="I5" s="4" t="s">
        <v>14</v>
      </c>
      <c r="J5" s="4" t="s">
        <v>15</v>
      </c>
      <c r="K5" s="4" t="s">
        <v>16</v>
      </c>
      <c r="L5" s="4" t="s">
        <v>17</v>
      </c>
      <c r="M5" s="4" t="s">
        <v>18</v>
      </c>
      <c r="N5" s="4" t="s">
        <v>19</v>
      </c>
      <c r="O5" s="27"/>
    </row>
    <row r="6" spans="1:17" ht="27" customHeight="1" x14ac:dyDescent="0.15">
      <c r="A6" s="5">
        <v>1</v>
      </c>
      <c r="B6" s="6" t="s">
        <v>20</v>
      </c>
      <c r="C6" s="7" t="s">
        <v>21</v>
      </c>
      <c r="D6" s="8">
        <v>1</v>
      </c>
      <c r="E6" s="9" t="s">
        <v>22</v>
      </c>
      <c r="F6" s="10">
        <v>210</v>
      </c>
      <c r="G6" s="10">
        <v>420000</v>
      </c>
      <c r="H6" s="9">
        <f>G6*0.1/F6</f>
        <v>200</v>
      </c>
      <c r="I6" s="10">
        <f>H6*F6</f>
        <v>42000</v>
      </c>
      <c r="J6" s="13">
        <v>0</v>
      </c>
      <c r="K6" s="9">
        <f>I6*0.5</f>
        <v>21000</v>
      </c>
      <c r="L6" s="14">
        <v>0</v>
      </c>
      <c r="M6" s="9">
        <f>I6*0.3</f>
        <v>12600</v>
      </c>
      <c r="N6" s="15">
        <f>I6*0.2</f>
        <v>8400</v>
      </c>
      <c r="O6" s="9" t="s">
        <v>23</v>
      </c>
    </row>
    <row r="7" spans="1:17" ht="27" customHeight="1" x14ac:dyDescent="0.15">
      <c r="A7" s="5">
        <v>2</v>
      </c>
      <c r="B7" s="11" t="s">
        <v>24</v>
      </c>
      <c r="C7" s="11" t="s">
        <v>25</v>
      </c>
      <c r="D7" s="8">
        <v>1</v>
      </c>
      <c r="E7" s="9" t="s">
        <v>26</v>
      </c>
      <c r="F7" s="10">
        <v>300</v>
      </c>
      <c r="G7" s="10">
        <v>450000</v>
      </c>
      <c r="H7" s="9">
        <f>I7/F7</f>
        <v>150</v>
      </c>
      <c r="I7" s="10">
        <v>45000</v>
      </c>
      <c r="J7" s="13">
        <v>0</v>
      </c>
      <c r="K7" s="9">
        <f>I7*0.5</f>
        <v>22500</v>
      </c>
      <c r="L7" s="14">
        <v>0</v>
      </c>
      <c r="M7" s="9">
        <f>I7*0.3</f>
        <v>13500</v>
      </c>
      <c r="N7" s="15">
        <f>I7*0.2</f>
        <v>9000</v>
      </c>
      <c r="O7" s="9" t="s">
        <v>27</v>
      </c>
      <c r="P7" s="16"/>
      <c r="Q7" s="19"/>
    </row>
    <row r="8" spans="1:17" ht="27" customHeight="1" x14ac:dyDescent="0.15">
      <c r="A8" s="28">
        <v>3</v>
      </c>
      <c r="B8" s="29" t="s">
        <v>28</v>
      </c>
      <c r="C8" s="30" t="s">
        <v>29</v>
      </c>
      <c r="D8" s="31">
        <v>1</v>
      </c>
      <c r="E8" s="9" t="s">
        <v>22</v>
      </c>
      <c r="F8" s="10">
        <v>35</v>
      </c>
      <c r="G8" s="10">
        <v>70000</v>
      </c>
      <c r="H8" s="9">
        <f>I8/F8</f>
        <v>200</v>
      </c>
      <c r="I8" s="10">
        <v>7000</v>
      </c>
      <c r="J8" s="13">
        <v>0</v>
      </c>
      <c r="K8" s="9">
        <f>I8*0.5</f>
        <v>3500</v>
      </c>
      <c r="L8" s="14">
        <v>0</v>
      </c>
      <c r="M8" s="9">
        <f>I8*0.3</f>
        <v>2100</v>
      </c>
      <c r="N8" s="15">
        <f>I8*0.2</f>
        <v>1400</v>
      </c>
      <c r="O8" s="31" t="s">
        <v>30</v>
      </c>
      <c r="P8" s="16"/>
    </row>
    <row r="9" spans="1:17" ht="27" customHeight="1" x14ac:dyDescent="0.15">
      <c r="A9" s="28"/>
      <c r="B9" s="29"/>
      <c r="C9" s="30"/>
      <c r="D9" s="32"/>
      <c r="E9" s="9" t="s">
        <v>22</v>
      </c>
      <c r="F9" s="9">
        <v>420</v>
      </c>
      <c r="G9" s="9">
        <v>840000</v>
      </c>
      <c r="H9" s="9">
        <f>I9/F9</f>
        <v>200</v>
      </c>
      <c r="I9" s="10">
        <v>84000</v>
      </c>
      <c r="J9" s="13">
        <v>0</v>
      </c>
      <c r="K9" s="9">
        <f t="shared" ref="K9:K17" si="0">I9*0.5</f>
        <v>42000</v>
      </c>
      <c r="L9" s="14">
        <v>0</v>
      </c>
      <c r="M9" s="9">
        <f t="shared" ref="M9:M17" si="1">I9*0.3</f>
        <v>25200</v>
      </c>
      <c r="N9" s="15">
        <f t="shared" ref="N9:N17" si="2">I9*0.2</f>
        <v>16800</v>
      </c>
      <c r="O9" s="32"/>
    </row>
    <row r="10" spans="1:17" ht="27" customHeight="1" x14ac:dyDescent="0.15">
      <c r="A10" s="28"/>
      <c r="B10" s="29"/>
      <c r="C10" s="30"/>
      <c r="D10" s="32"/>
      <c r="E10" s="9" t="s">
        <v>31</v>
      </c>
      <c r="F10" s="9">
        <v>30</v>
      </c>
      <c r="G10" s="9">
        <v>60000</v>
      </c>
      <c r="H10" s="9">
        <f t="shared" ref="H10:H17" si="3">I10/F10</f>
        <v>120</v>
      </c>
      <c r="I10" s="10">
        <v>3600</v>
      </c>
      <c r="J10" s="13">
        <v>0</v>
      </c>
      <c r="K10" s="9">
        <f t="shared" si="0"/>
        <v>1800</v>
      </c>
      <c r="L10" s="14">
        <v>0</v>
      </c>
      <c r="M10" s="9">
        <f t="shared" si="1"/>
        <v>1080</v>
      </c>
      <c r="N10" s="15">
        <f t="shared" si="2"/>
        <v>720</v>
      </c>
      <c r="O10" s="32"/>
    </row>
    <row r="11" spans="1:17" ht="27" customHeight="1" x14ac:dyDescent="0.15">
      <c r="A11" s="28"/>
      <c r="B11" s="29"/>
      <c r="C11" s="30"/>
      <c r="D11" s="32"/>
      <c r="E11" s="9" t="s">
        <v>26</v>
      </c>
      <c r="F11" s="9">
        <v>120</v>
      </c>
      <c r="G11" s="9">
        <v>180000</v>
      </c>
      <c r="H11" s="9">
        <f t="shared" si="3"/>
        <v>150</v>
      </c>
      <c r="I11" s="10">
        <v>18000</v>
      </c>
      <c r="J11" s="13">
        <v>0</v>
      </c>
      <c r="K11" s="9">
        <f t="shared" si="0"/>
        <v>9000</v>
      </c>
      <c r="L11" s="14">
        <v>0</v>
      </c>
      <c r="M11" s="9">
        <f t="shared" si="1"/>
        <v>5400</v>
      </c>
      <c r="N11" s="15">
        <f t="shared" si="2"/>
        <v>3600</v>
      </c>
      <c r="O11" s="32"/>
    </row>
    <row r="12" spans="1:17" ht="27" customHeight="1" x14ac:dyDescent="0.15">
      <c r="A12" s="28"/>
      <c r="B12" s="29"/>
      <c r="C12" s="30"/>
      <c r="D12" s="32"/>
      <c r="E12" s="9" t="s">
        <v>32</v>
      </c>
      <c r="F12" s="9">
        <v>940</v>
      </c>
      <c r="G12" s="9">
        <v>846000</v>
      </c>
      <c r="H12" s="9">
        <f t="shared" si="3"/>
        <v>90</v>
      </c>
      <c r="I12" s="10">
        <v>84600</v>
      </c>
      <c r="J12" s="13">
        <v>0</v>
      </c>
      <c r="K12" s="9">
        <f t="shared" si="0"/>
        <v>42300</v>
      </c>
      <c r="L12" s="14">
        <v>0</v>
      </c>
      <c r="M12" s="9">
        <f t="shared" si="1"/>
        <v>25380</v>
      </c>
      <c r="N12" s="15">
        <f t="shared" si="2"/>
        <v>16920</v>
      </c>
      <c r="O12" s="32"/>
    </row>
    <row r="13" spans="1:17" ht="27" customHeight="1" x14ac:dyDescent="0.15">
      <c r="A13" s="28"/>
      <c r="B13" s="29"/>
      <c r="C13" s="30"/>
      <c r="D13" s="32"/>
      <c r="E13" s="9" t="s">
        <v>32</v>
      </c>
      <c r="F13" s="9">
        <v>45</v>
      </c>
      <c r="G13" s="9">
        <v>40500</v>
      </c>
      <c r="H13" s="9">
        <f t="shared" si="3"/>
        <v>90</v>
      </c>
      <c r="I13" s="10">
        <v>4050</v>
      </c>
      <c r="J13" s="13">
        <v>0</v>
      </c>
      <c r="K13" s="9">
        <f t="shared" si="0"/>
        <v>2025</v>
      </c>
      <c r="L13" s="14">
        <v>0</v>
      </c>
      <c r="M13" s="9">
        <f t="shared" si="1"/>
        <v>1215</v>
      </c>
      <c r="N13" s="15">
        <f t="shared" si="2"/>
        <v>810</v>
      </c>
      <c r="O13" s="32"/>
    </row>
    <row r="14" spans="1:17" ht="27" customHeight="1" x14ac:dyDescent="0.15">
      <c r="A14" s="28"/>
      <c r="B14" s="29"/>
      <c r="C14" s="30"/>
      <c r="D14" s="32"/>
      <c r="E14" s="9" t="s">
        <v>32</v>
      </c>
      <c r="F14" s="9">
        <v>200</v>
      </c>
      <c r="G14" s="9">
        <v>180000</v>
      </c>
      <c r="H14" s="9">
        <f t="shared" si="3"/>
        <v>90</v>
      </c>
      <c r="I14" s="10">
        <v>18000</v>
      </c>
      <c r="J14" s="13">
        <v>0</v>
      </c>
      <c r="K14" s="9">
        <f t="shared" si="0"/>
        <v>9000</v>
      </c>
      <c r="L14" s="14">
        <v>0</v>
      </c>
      <c r="M14" s="9">
        <f t="shared" si="1"/>
        <v>5400</v>
      </c>
      <c r="N14" s="15">
        <f t="shared" si="2"/>
        <v>3600</v>
      </c>
      <c r="O14" s="32"/>
    </row>
    <row r="15" spans="1:17" ht="27" customHeight="1" x14ac:dyDescent="0.15">
      <c r="A15" s="28"/>
      <c r="B15" s="29"/>
      <c r="C15" s="30"/>
      <c r="D15" s="32"/>
      <c r="E15" s="9" t="s">
        <v>32</v>
      </c>
      <c r="F15" s="9">
        <v>1700</v>
      </c>
      <c r="G15" s="9">
        <v>1530000</v>
      </c>
      <c r="H15" s="9">
        <f t="shared" si="3"/>
        <v>90</v>
      </c>
      <c r="I15" s="10">
        <v>153000</v>
      </c>
      <c r="J15" s="13">
        <v>0</v>
      </c>
      <c r="K15" s="9">
        <f t="shared" si="0"/>
        <v>76500</v>
      </c>
      <c r="L15" s="14">
        <v>0</v>
      </c>
      <c r="M15" s="9">
        <f t="shared" si="1"/>
        <v>45900</v>
      </c>
      <c r="N15" s="15">
        <f t="shared" si="2"/>
        <v>30600</v>
      </c>
      <c r="O15" s="32"/>
    </row>
    <row r="16" spans="1:17" ht="27" customHeight="1" x14ac:dyDescent="0.15">
      <c r="A16" s="28"/>
      <c r="B16" s="29"/>
      <c r="C16" s="30"/>
      <c r="D16" s="32"/>
      <c r="E16" s="9" t="s">
        <v>33</v>
      </c>
      <c r="F16" s="9">
        <v>165</v>
      </c>
      <c r="G16" s="9">
        <v>148500</v>
      </c>
      <c r="H16" s="9">
        <f t="shared" si="3"/>
        <v>54</v>
      </c>
      <c r="I16" s="10">
        <v>8910</v>
      </c>
      <c r="J16" s="13">
        <v>0</v>
      </c>
      <c r="K16" s="9">
        <f t="shared" si="0"/>
        <v>4455</v>
      </c>
      <c r="L16" s="14">
        <v>0</v>
      </c>
      <c r="M16" s="9">
        <f t="shared" si="1"/>
        <v>2673</v>
      </c>
      <c r="N16" s="15">
        <f t="shared" si="2"/>
        <v>1782</v>
      </c>
      <c r="O16" s="32"/>
    </row>
    <row r="17" spans="1:15" ht="27" customHeight="1" x14ac:dyDescent="0.15">
      <c r="A17" s="28"/>
      <c r="B17" s="29"/>
      <c r="C17" s="30"/>
      <c r="D17" s="32"/>
      <c r="E17" s="9" t="s">
        <v>33</v>
      </c>
      <c r="F17" s="9">
        <v>650</v>
      </c>
      <c r="G17" s="9">
        <v>585000</v>
      </c>
      <c r="H17" s="9">
        <f t="shared" si="3"/>
        <v>54</v>
      </c>
      <c r="I17" s="10">
        <v>35100</v>
      </c>
      <c r="J17" s="13">
        <v>0</v>
      </c>
      <c r="K17" s="9">
        <f t="shared" si="0"/>
        <v>17550</v>
      </c>
      <c r="L17" s="14">
        <v>0</v>
      </c>
      <c r="M17" s="9">
        <f t="shared" si="1"/>
        <v>10530</v>
      </c>
      <c r="N17" s="15">
        <f t="shared" si="2"/>
        <v>7020</v>
      </c>
      <c r="O17" s="36"/>
    </row>
    <row r="18" spans="1:15" ht="27" customHeight="1" x14ac:dyDescent="0.15">
      <c r="A18" s="5" t="s">
        <v>34</v>
      </c>
      <c r="B18" s="23" t="s">
        <v>14</v>
      </c>
      <c r="C18" s="24"/>
      <c r="D18" s="9">
        <v>3</v>
      </c>
      <c r="E18" s="9" t="s">
        <v>34</v>
      </c>
      <c r="F18" s="9">
        <f>SUM(F6:F17)</f>
        <v>4815</v>
      </c>
      <c r="G18" s="9">
        <f>SUM(G6:G17)</f>
        <v>5350000</v>
      </c>
      <c r="H18" s="9" t="s">
        <v>34</v>
      </c>
      <c r="I18" s="9">
        <f>SUM(I6:I17)</f>
        <v>503260</v>
      </c>
      <c r="J18" s="9" t="s">
        <v>34</v>
      </c>
      <c r="K18" s="9">
        <f>SUM(K6:K17)</f>
        <v>251630</v>
      </c>
      <c r="L18" s="9" t="s">
        <v>34</v>
      </c>
      <c r="M18" s="9">
        <f>SUM(M6:M17)</f>
        <v>150978</v>
      </c>
      <c r="N18" s="17">
        <f>SUM(N6:N17)</f>
        <v>100652</v>
      </c>
      <c r="O18" s="18" t="s">
        <v>34</v>
      </c>
    </row>
    <row r="19" spans="1:15" x14ac:dyDescent="0.15">
      <c r="A19" s="25"/>
      <c r="B19" s="25"/>
      <c r="C19" s="25"/>
      <c r="D19" s="25"/>
      <c r="E19" s="25"/>
      <c r="F19" s="25"/>
      <c r="G19" s="25"/>
      <c r="H19" s="20"/>
      <c r="I19" s="2"/>
      <c r="J19" s="2"/>
      <c r="K19" s="2"/>
      <c r="L19" s="2"/>
      <c r="M19" s="2"/>
      <c r="N19" s="2"/>
      <c r="O19" s="12" t="s">
        <v>35</v>
      </c>
    </row>
    <row r="20" spans="1:15" x14ac:dyDescent="0.15">
      <c r="A20" s="2"/>
      <c r="B20" s="2"/>
      <c r="C20" s="2"/>
      <c r="D20" s="2"/>
      <c r="E20" s="2"/>
      <c r="F20" s="2"/>
      <c r="G20" s="2"/>
      <c r="H20" s="3"/>
      <c r="I20" s="2"/>
      <c r="J20" s="2"/>
      <c r="K20" s="2"/>
      <c r="L20" s="2"/>
      <c r="M20" s="2"/>
      <c r="N20" s="2"/>
      <c r="O20" s="2"/>
    </row>
    <row r="21" spans="1:15" x14ac:dyDescent="0.15">
      <c r="A21" s="2"/>
      <c r="B21" s="2"/>
      <c r="C21" s="2"/>
      <c r="D21" s="2"/>
      <c r="E21" s="2"/>
      <c r="F21" s="2"/>
      <c r="G21" s="2"/>
      <c r="H21" s="3"/>
      <c r="I21" s="2"/>
      <c r="J21" s="2"/>
      <c r="K21" s="2"/>
      <c r="L21" s="2"/>
      <c r="M21" s="2"/>
      <c r="N21" s="2"/>
      <c r="O21" s="2"/>
    </row>
    <row r="22" spans="1:15" x14ac:dyDescent="0.15">
      <c r="A22" s="2"/>
      <c r="B22" s="2"/>
      <c r="C22" s="2"/>
      <c r="D22" s="2"/>
      <c r="E22" s="2"/>
      <c r="F22" s="2"/>
      <c r="G22" s="2"/>
      <c r="H22" s="3"/>
      <c r="I22" s="2"/>
      <c r="J22" s="2"/>
      <c r="K22" s="2"/>
      <c r="L22" s="2"/>
      <c r="M22" s="2"/>
      <c r="N22" s="2"/>
      <c r="O22" s="2"/>
    </row>
    <row r="23" spans="1:15" x14ac:dyDescent="0.15">
      <c r="A23" s="2"/>
      <c r="B23" s="2"/>
      <c r="C23" s="2"/>
      <c r="D23" s="2"/>
      <c r="E23" s="2"/>
      <c r="F23" s="2"/>
      <c r="G23" s="2"/>
      <c r="H23" s="3"/>
      <c r="I23" s="2"/>
      <c r="J23" s="2"/>
      <c r="K23" s="2"/>
      <c r="L23" s="2"/>
      <c r="M23" s="2"/>
      <c r="N23" s="2"/>
      <c r="O23" s="2"/>
    </row>
    <row r="24" spans="1:15" x14ac:dyDescent="0.15">
      <c r="A24" s="2"/>
      <c r="B24" s="2"/>
      <c r="C24" s="2"/>
      <c r="D24" s="2"/>
      <c r="E24" s="2"/>
      <c r="F24" s="2"/>
      <c r="G24" s="2"/>
      <c r="H24" s="3"/>
      <c r="I24" s="2"/>
      <c r="J24" s="2"/>
      <c r="K24" s="2"/>
      <c r="L24" s="2"/>
      <c r="M24" s="2"/>
      <c r="N24" s="2"/>
      <c r="O24" s="2"/>
    </row>
    <row r="25" spans="1:15" ht="409.6" x14ac:dyDescent="0.15">
      <c r="A25" s="2"/>
      <c r="B25" s="2"/>
      <c r="C25" s="2"/>
      <c r="D25" s="2"/>
      <c r="E25" s="2"/>
      <c r="F25" s="2"/>
      <c r="G25" s="2"/>
      <c r="H25" s="3"/>
      <c r="I25" s="2"/>
      <c r="J25" s="2"/>
      <c r="K25" s="2"/>
      <c r="L25" s="2"/>
      <c r="M25" s="2"/>
      <c r="N25" s="2"/>
      <c r="O25" s="2"/>
    </row>
    <row r="26" spans="1:15" ht="409.6" x14ac:dyDescent="0.15">
      <c r="A26" s="2"/>
      <c r="B26" s="2"/>
      <c r="C26" s="2"/>
      <c r="D26" s="2"/>
      <c r="E26" s="2"/>
      <c r="F26" s="2"/>
      <c r="G26" s="2"/>
      <c r="H26" s="3"/>
      <c r="I26" s="2"/>
      <c r="J26" s="2"/>
      <c r="K26" s="2"/>
      <c r="L26" s="2"/>
      <c r="M26" s="2"/>
      <c r="N26" s="2"/>
      <c r="O26" s="2"/>
    </row>
    <row r="27" spans="1:15" x14ac:dyDescent="0.15">
      <c r="A27" s="2"/>
      <c r="B27" s="2"/>
      <c r="C27" s="2"/>
      <c r="D27" s="2"/>
      <c r="E27" s="2"/>
      <c r="F27" s="2"/>
      <c r="G27" s="2"/>
      <c r="H27" s="3"/>
      <c r="I27" s="2"/>
      <c r="J27" s="2"/>
      <c r="K27" s="2"/>
      <c r="L27" s="2"/>
      <c r="M27" s="2"/>
      <c r="N27" s="2"/>
      <c r="O27" s="2"/>
    </row>
    <row r="28" spans="1:15" x14ac:dyDescent="0.15">
      <c r="A28" s="2"/>
      <c r="B28" s="2"/>
      <c r="C28" s="2"/>
      <c r="D28" s="2"/>
      <c r="E28" s="2"/>
      <c r="F28" s="2"/>
      <c r="G28" s="2"/>
      <c r="H28" s="3"/>
      <c r="I28" s="2"/>
      <c r="J28" s="2"/>
      <c r="K28" s="2"/>
      <c r="L28" s="2"/>
      <c r="M28" s="2"/>
      <c r="N28" s="2"/>
      <c r="O28" s="2"/>
    </row>
    <row r="29" spans="1:15" x14ac:dyDescent="0.15">
      <c r="A29" s="2"/>
      <c r="B29" s="2"/>
      <c r="C29" s="2"/>
      <c r="D29" s="2"/>
      <c r="E29" s="2"/>
      <c r="F29" s="2"/>
      <c r="G29" s="2"/>
      <c r="H29" s="3"/>
      <c r="I29" s="2"/>
      <c r="J29" s="2"/>
      <c r="K29" s="2"/>
      <c r="L29" s="2"/>
      <c r="M29" s="2"/>
      <c r="N29" s="2"/>
      <c r="O29" s="2"/>
    </row>
    <row r="30" spans="1:15" x14ac:dyDescent="0.15">
      <c r="A30" s="2"/>
      <c r="B30" s="2"/>
      <c r="C30" s="2"/>
      <c r="D30" s="2"/>
      <c r="E30" s="2"/>
      <c r="F30" s="2"/>
      <c r="G30" s="2"/>
      <c r="H30" s="3"/>
      <c r="I30" s="2"/>
      <c r="J30" s="2"/>
      <c r="K30" s="2"/>
      <c r="L30" s="2"/>
      <c r="M30" s="2"/>
      <c r="N30" s="2"/>
      <c r="O30" s="2"/>
    </row>
    <row r="31" spans="1:15" x14ac:dyDescent="0.15">
      <c r="A31" s="2"/>
      <c r="B31" s="2"/>
      <c r="C31" s="2"/>
      <c r="D31" s="2"/>
      <c r="E31" s="2"/>
      <c r="F31" s="2"/>
      <c r="G31" s="2"/>
      <c r="H31" s="3"/>
      <c r="I31" s="2"/>
      <c r="J31" s="2"/>
      <c r="K31" s="2"/>
      <c r="L31" s="2"/>
      <c r="M31" s="2"/>
      <c r="N31" s="2"/>
      <c r="O31" s="2"/>
    </row>
    <row r="32" spans="1:15" x14ac:dyDescent="0.15">
      <c r="A32" s="2"/>
      <c r="B32" s="2"/>
      <c r="C32" s="2"/>
      <c r="D32" s="2"/>
      <c r="E32" s="2"/>
      <c r="F32" s="2"/>
      <c r="G32" s="2"/>
      <c r="H32" s="3"/>
      <c r="I32" s="2"/>
      <c r="J32" s="2"/>
      <c r="K32" s="2"/>
      <c r="L32" s="2"/>
      <c r="M32" s="2"/>
      <c r="N32" s="2"/>
      <c r="O32" s="2"/>
    </row>
    <row r="33" spans="1:15" x14ac:dyDescent="0.15">
      <c r="A33" s="2"/>
      <c r="B33" s="2"/>
      <c r="C33" s="2"/>
      <c r="D33" s="2"/>
      <c r="E33" s="2"/>
      <c r="F33" s="2"/>
      <c r="G33" s="2"/>
      <c r="H33" s="3"/>
      <c r="I33" s="2"/>
      <c r="J33" s="2"/>
      <c r="K33" s="2"/>
      <c r="L33" s="2"/>
      <c r="M33" s="2"/>
      <c r="N33" s="2"/>
      <c r="O33" s="2"/>
    </row>
    <row r="34" spans="1:15" x14ac:dyDescent="0.15">
      <c r="A34" s="2"/>
      <c r="B34" s="2"/>
      <c r="C34" s="2"/>
      <c r="D34" s="2"/>
      <c r="E34" s="2"/>
      <c r="F34" s="2"/>
      <c r="G34" s="2"/>
      <c r="H34" s="3"/>
      <c r="I34" s="2"/>
      <c r="J34" s="2"/>
      <c r="K34" s="2"/>
      <c r="L34" s="2"/>
      <c r="M34" s="2"/>
      <c r="N34" s="2"/>
      <c r="O34" s="2"/>
    </row>
    <row r="35" spans="1:15" x14ac:dyDescent="0.15">
      <c r="A35" s="2"/>
      <c r="B35" s="2"/>
      <c r="C35" s="2"/>
      <c r="D35" s="2"/>
      <c r="E35" s="2"/>
      <c r="F35" s="2"/>
      <c r="G35" s="2"/>
      <c r="H35" s="3"/>
      <c r="I35" s="2"/>
      <c r="J35" s="2"/>
      <c r="K35" s="2"/>
      <c r="L35" s="2"/>
      <c r="M35" s="2"/>
      <c r="N35" s="2"/>
      <c r="O35" s="2"/>
    </row>
    <row r="36" spans="1:15" x14ac:dyDescent="0.15">
      <c r="A36" s="2"/>
      <c r="B36" s="2"/>
      <c r="C36" s="2"/>
      <c r="D36" s="2"/>
      <c r="E36" s="2"/>
      <c r="F36" s="2"/>
      <c r="G36" s="2"/>
      <c r="H36" s="3"/>
      <c r="I36" s="2"/>
      <c r="J36" s="2"/>
      <c r="K36" s="2"/>
      <c r="L36" s="2"/>
      <c r="M36" s="2"/>
      <c r="N36" s="2"/>
      <c r="O36" s="2"/>
    </row>
    <row r="37" spans="1:15" x14ac:dyDescent="0.15">
      <c r="A37" s="2"/>
      <c r="B37" s="2"/>
      <c r="C37" s="2"/>
      <c r="D37" s="2"/>
      <c r="E37" s="2"/>
      <c r="F37" s="2"/>
      <c r="G37" s="2"/>
      <c r="H37" s="3"/>
      <c r="I37" s="2"/>
      <c r="J37" s="2"/>
      <c r="K37" s="2"/>
      <c r="L37" s="2"/>
      <c r="M37" s="2"/>
      <c r="N37" s="2"/>
      <c r="O37" s="2"/>
    </row>
    <row r="38" spans="1:15" x14ac:dyDescent="0.15">
      <c r="A38" s="2"/>
      <c r="B38" s="2"/>
      <c r="C38" s="2"/>
      <c r="D38" s="2"/>
      <c r="E38" s="2"/>
      <c r="F38" s="2"/>
      <c r="G38" s="2"/>
      <c r="H38" s="3"/>
      <c r="I38" s="2"/>
      <c r="J38" s="2"/>
      <c r="K38" s="2"/>
      <c r="L38" s="2"/>
      <c r="M38" s="2"/>
      <c r="N38" s="2"/>
      <c r="O38" s="2"/>
    </row>
    <row r="39" spans="1:15" x14ac:dyDescent="0.15">
      <c r="A39" s="2"/>
      <c r="B39" s="2"/>
      <c r="C39" s="2"/>
      <c r="D39" s="2"/>
      <c r="E39" s="2"/>
      <c r="F39" s="2"/>
      <c r="G39" s="2"/>
      <c r="H39" s="3"/>
      <c r="I39" s="2"/>
      <c r="J39" s="2"/>
      <c r="K39" s="2"/>
      <c r="L39" s="2"/>
      <c r="M39" s="2"/>
      <c r="N39" s="2"/>
      <c r="O39" s="2"/>
    </row>
    <row r="40" spans="1:15" x14ac:dyDescent="0.15">
      <c r="A40" s="2"/>
      <c r="B40" s="2"/>
      <c r="C40" s="2"/>
      <c r="D40" s="2"/>
      <c r="E40" s="2"/>
      <c r="F40" s="2"/>
      <c r="G40" s="2"/>
      <c r="H40" s="3"/>
      <c r="I40" s="2"/>
      <c r="J40" s="2"/>
      <c r="K40" s="2"/>
      <c r="L40" s="2"/>
      <c r="M40" s="2"/>
      <c r="N40" s="2"/>
      <c r="O40" s="2"/>
    </row>
    <row r="41" spans="1:15" x14ac:dyDescent="0.15">
      <c r="A41" s="2"/>
      <c r="B41" s="2"/>
      <c r="C41" s="2"/>
      <c r="D41" s="2"/>
      <c r="E41" s="2"/>
      <c r="F41" s="2"/>
      <c r="G41" s="2"/>
      <c r="H41" s="3"/>
      <c r="I41" s="2"/>
      <c r="J41" s="2"/>
      <c r="K41" s="2"/>
      <c r="L41" s="2"/>
      <c r="M41" s="2"/>
      <c r="N41" s="2"/>
      <c r="O41" s="2"/>
    </row>
    <row r="42" spans="1:15" x14ac:dyDescent="0.15">
      <c r="A42" s="2"/>
      <c r="B42" s="2"/>
      <c r="C42" s="2"/>
      <c r="D42" s="2"/>
      <c r="E42" s="2"/>
      <c r="F42" s="2"/>
      <c r="G42" s="2"/>
      <c r="H42" s="3"/>
      <c r="I42" s="2"/>
      <c r="J42" s="2"/>
      <c r="K42" s="2"/>
      <c r="L42" s="2"/>
      <c r="M42" s="2"/>
      <c r="N42" s="2"/>
      <c r="O42" s="2"/>
    </row>
    <row r="43" spans="1:15" x14ac:dyDescent="0.15">
      <c r="A43" s="2"/>
      <c r="B43" s="2"/>
      <c r="C43" s="2"/>
      <c r="D43" s="2"/>
      <c r="E43" s="2"/>
      <c r="F43" s="2"/>
      <c r="G43" s="2"/>
      <c r="H43" s="3"/>
      <c r="I43" s="2"/>
      <c r="J43" s="2"/>
      <c r="K43" s="2"/>
      <c r="L43" s="2"/>
      <c r="M43" s="2"/>
      <c r="N43" s="2"/>
      <c r="O43" s="2"/>
    </row>
    <row r="44" spans="1:15" x14ac:dyDescent="0.15">
      <c r="A44" s="2"/>
      <c r="B44" s="2"/>
      <c r="C44" s="2"/>
      <c r="D44" s="2"/>
      <c r="E44" s="2"/>
      <c r="F44" s="2"/>
      <c r="G44" s="2"/>
      <c r="H44" s="3"/>
      <c r="I44" s="2"/>
      <c r="J44" s="2"/>
      <c r="K44" s="2"/>
      <c r="L44" s="2"/>
      <c r="M44" s="2"/>
      <c r="N44" s="2"/>
      <c r="O44" s="2"/>
    </row>
    <row r="45" spans="1:15" x14ac:dyDescent="0.15">
      <c r="A45" s="2"/>
      <c r="B45" s="2"/>
      <c r="C45" s="2"/>
      <c r="D45" s="2"/>
      <c r="E45" s="2"/>
      <c r="F45" s="2"/>
      <c r="G45" s="2"/>
      <c r="H45" s="3"/>
      <c r="I45" s="2"/>
      <c r="J45" s="2"/>
      <c r="K45" s="2"/>
      <c r="L45" s="2"/>
      <c r="M45" s="2"/>
      <c r="N45" s="2"/>
      <c r="O45" s="2"/>
    </row>
    <row r="46" spans="1:15" x14ac:dyDescent="0.15">
      <c r="A46" s="2"/>
      <c r="B46" s="2"/>
      <c r="C46" s="2"/>
      <c r="D46" s="2"/>
      <c r="E46" s="2"/>
      <c r="F46" s="2"/>
      <c r="G46" s="2"/>
      <c r="H46" s="3"/>
      <c r="I46" s="2"/>
      <c r="J46" s="2"/>
      <c r="K46" s="2"/>
      <c r="L46" s="2"/>
      <c r="M46" s="2"/>
      <c r="N46" s="2"/>
      <c r="O46" s="2"/>
    </row>
    <row r="47" spans="1:15" x14ac:dyDescent="0.15">
      <c r="A47" s="2"/>
      <c r="B47" s="2"/>
      <c r="C47" s="2"/>
      <c r="D47" s="2"/>
      <c r="E47" s="2"/>
      <c r="F47" s="2"/>
      <c r="G47" s="2"/>
      <c r="H47" s="3"/>
      <c r="I47" s="2"/>
      <c r="J47" s="2"/>
      <c r="K47" s="2"/>
      <c r="L47" s="2"/>
      <c r="M47" s="2"/>
      <c r="N47" s="2"/>
      <c r="O47" s="2"/>
    </row>
    <row r="48" spans="1:15" x14ac:dyDescent="0.15">
      <c r="A48" s="2"/>
      <c r="B48" s="2"/>
      <c r="C48" s="2"/>
      <c r="D48" s="2"/>
      <c r="E48" s="2"/>
      <c r="F48" s="2"/>
      <c r="G48" s="2"/>
      <c r="H48" s="3"/>
      <c r="I48" s="2"/>
      <c r="J48" s="2"/>
      <c r="K48" s="2"/>
      <c r="L48" s="2"/>
      <c r="M48" s="2"/>
      <c r="N48" s="2"/>
      <c r="O48" s="2"/>
    </row>
    <row r="49" spans="1:15" x14ac:dyDescent="0.15">
      <c r="A49" s="2"/>
      <c r="B49" s="2"/>
      <c r="C49" s="2"/>
      <c r="D49" s="2"/>
      <c r="E49" s="2"/>
      <c r="F49" s="2"/>
      <c r="G49" s="2"/>
      <c r="H49" s="3"/>
      <c r="I49" s="2"/>
      <c r="J49" s="2"/>
      <c r="K49" s="2"/>
      <c r="L49" s="2"/>
      <c r="M49" s="2"/>
      <c r="N49" s="2"/>
      <c r="O49" s="2"/>
    </row>
    <row r="50" spans="1:15" x14ac:dyDescent="0.15">
      <c r="A50" s="2"/>
      <c r="B50" s="2"/>
      <c r="C50" s="2"/>
      <c r="D50" s="2"/>
      <c r="E50" s="2"/>
      <c r="F50" s="2"/>
      <c r="G50" s="2"/>
      <c r="H50" s="3"/>
      <c r="I50" s="2"/>
      <c r="J50" s="2"/>
      <c r="K50" s="2"/>
      <c r="L50" s="2"/>
      <c r="M50" s="2"/>
      <c r="N50" s="2"/>
      <c r="O50" s="2"/>
    </row>
  </sheetData>
  <mergeCells count="19">
    <mergeCell ref="H4:H5"/>
    <mergeCell ref="O4:O5"/>
    <mergeCell ref="O8:O17"/>
    <mergeCell ref="A1:B1"/>
    <mergeCell ref="A2:O2"/>
    <mergeCell ref="I4:N4"/>
    <mergeCell ref="B18:C18"/>
    <mergeCell ref="A19:H19"/>
    <mergeCell ref="A4:A5"/>
    <mergeCell ref="A8:A17"/>
    <mergeCell ref="B4:B5"/>
    <mergeCell ref="B8:B17"/>
    <mergeCell ref="C4:C5"/>
    <mergeCell ref="C8:C17"/>
    <mergeCell ref="D4:D5"/>
    <mergeCell ref="D8:D17"/>
    <mergeCell ref="E4:E5"/>
    <mergeCell ref="F4:F5"/>
    <mergeCell ref="G4:G5"/>
  </mergeCells>
  <phoneticPr fontId="7" type="noConversion"/>
  <printOptions horizontalCentered="1"/>
  <pageMargins left="0.31458333333333299" right="0.31458333333333299" top="0.196527777777778" bottom="0.27500000000000002" header="0.27500000000000002" footer="0.156944444444444"/>
  <pageSetup paperSize="9" scale="77" fitToHeight="0" orientation="landscape" r:id="rId1"/>
  <headerFooter>
    <oddFooter>&amp;C第 &amp;P 页，共 &amp;N 页</oddFooter>
  </headerFooter>
  <ignoredErrors>
    <ignoredError sqref="H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7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7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mzrb20200819</dc:creator>
  <cp:lastModifiedBy>微软用户</cp:lastModifiedBy>
  <cp:lastPrinted>2022-04-07T01:18:00Z</cp:lastPrinted>
  <dcterms:created xsi:type="dcterms:W3CDTF">2021-06-18T05:11:00Z</dcterms:created>
  <dcterms:modified xsi:type="dcterms:W3CDTF">2023-04-23T07:53:01Z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5FF7A51CF52E41D180A5BA4A619014EF</vt:lpwstr>
  </property>
  <property fmtid="{D5CDD505-2E9C-101B-9397-08002B2CF9AE}" pid="3" name="KSOProductBuildVer">
    <vt:lpwstr>2052-11.8.2.11718</vt:lpwstr>
  </property>
</Properties>
</file>