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村道安防" sheetId="1" r:id="rId1"/>
  </sheets>
  <definedNames>
    <definedName name="_xlnm.Print_Titles" localSheetId="0">村道安防!$1:$3</definedName>
  </definedNames>
  <calcPr calcId="144525"/>
</workbook>
</file>

<file path=xl/sharedStrings.xml><?xml version="1.0" encoding="utf-8"?>
<sst xmlns="http://schemas.openxmlformats.org/spreadsheetml/2006/main" count="144" uniqueCount="94">
  <si>
    <t>附件3</t>
  </si>
  <si>
    <t>五华县2024年村道安防工程补助资金分配明细表</t>
  </si>
  <si>
    <t>序号</t>
  </si>
  <si>
    <t>路线编号</t>
  </si>
  <si>
    <t>路线名称</t>
  </si>
  <si>
    <t>技术等级</t>
  </si>
  <si>
    <t>起点桩号</t>
  </si>
  <si>
    <t>讫点桩号</t>
  </si>
  <si>
    <t>里程</t>
  </si>
  <si>
    <t>总造价（万元）</t>
  </si>
  <si>
    <t>建安费（万元）</t>
  </si>
  <si>
    <t>补助资金
（万元）</t>
  </si>
  <si>
    <t>备注</t>
  </si>
  <si>
    <t>C039</t>
  </si>
  <si>
    <t>瓦坪里--高塘</t>
  </si>
  <si>
    <t>四级</t>
  </si>
  <si>
    <t>C038</t>
  </si>
  <si>
    <t>农科所--垃圾场</t>
  </si>
  <si>
    <t>三级</t>
  </si>
  <si>
    <t>一般风险临水临崖</t>
  </si>
  <si>
    <t>CD38</t>
  </si>
  <si>
    <t>S239-中心屋</t>
  </si>
  <si>
    <t>CD54</t>
  </si>
  <si>
    <t>Y244-凹下</t>
  </si>
  <si>
    <t>C058</t>
  </si>
  <si>
    <t>蓝田--增田</t>
  </si>
  <si>
    <t>C065</t>
  </si>
  <si>
    <t>大和--老寨里</t>
  </si>
  <si>
    <t>C067</t>
  </si>
  <si>
    <t>龙树--新丰</t>
  </si>
  <si>
    <t>C071</t>
  </si>
  <si>
    <t>双径桥--双径</t>
  </si>
  <si>
    <t>C077</t>
  </si>
  <si>
    <t>社沾--沾塘</t>
  </si>
  <si>
    <t>C078</t>
  </si>
  <si>
    <t>社口--滂塘</t>
  </si>
  <si>
    <t>C079</t>
  </si>
  <si>
    <t>半田小学--祠堂</t>
  </si>
  <si>
    <t>C084</t>
  </si>
  <si>
    <t>大坪--中心</t>
  </si>
  <si>
    <t>C401</t>
  </si>
  <si>
    <t>华南-砖厂</t>
  </si>
  <si>
    <t>CC74</t>
  </si>
  <si>
    <t>高塘村村道</t>
  </si>
  <si>
    <t>C040</t>
  </si>
  <si>
    <t>老糖厂--上岭下</t>
  </si>
  <si>
    <t>C041</t>
  </si>
  <si>
    <t>三乐桥--米埠村</t>
  </si>
  <si>
    <t>C042</t>
  </si>
  <si>
    <t>二口塘--甲坑</t>
  </si>
  <si>
    <t>C043</t>
  </si>
  <si>
    <t>下排--寨坳</t>
  </si>
  <si>
    <t>C014</t>
  </si>
  <si>
    <t>桥头--石角里</t>
  </si>
  <si>
    <t>C074</t>
  </si>
  <si>
    <t>应子上--蛇塘岗</t>
  </si>
  <si>
    <t>C075</t>
  </si>
  <si>
    <t>联太--联坑</t>
  </si>
  <si>
    <t>C513</t>
  </si>
  <si>
    <t>礤下--增洞</t>
  </si>
  <si>
    <t>C367</t>
  </si>
  <si>
    <t>上一--文星</t>
  </si>
  <si>
    <t>C328</t>
  </si>
  <si>
    <t>金坑--上罗</t>
  </si>
  <si>
    <t>C016</t>
  </si>
  <si>
    <t>大坪--中新小学</t>
  </si>
  <si>
    <t>C297</t>
  </si>
  <si>
    <t>在里顶-龙村镇</t>
  </si>
  <si>
    <t>C335</t>
  </si>
  <si>
    <t>鸭麻塘--黄塘尾</t>
  </si>
  <si>
    <t>高风险临水临崖</t>
  </si>
  <si>
    <t>CC18</t>
  </si>
  <si>
    <t>樟华村何展中店--在下</t>
  </si>
  <si>
    <t>CB94</t>
  </si>
  <si>
    <t>金龙-金石</t>
  </si>
  <si>
    <t>CC61</t>
  </si>
  <si>
    <t>胡利塘-塘湖</t>
  </si>
  <si>
    <t>CB89</t>
  </si>
  <si>
    <t>登畲-龙狮</t>
  </si>
  <si>
    <t>CC35</t>
  </si>
  <si>
    <t>吉祥村委-上仕自然村</t>
  </si>
  <si>
    <t>CC14</t>
  </si>
  <si>
    <t>牛过渡-山里</t>
  </si>
  <si>
    <t>CC82</t>
  </si>
  <si>
    <t>双龙--柏塘</t>
  </si>
  <si>
    <t>CC06</t>
  </si>
  <si>
    <t>滩下--先河</t>
  </si>
  <si>
    <t>CC37</t>
  </si>
  <si>
    <t>竹塘-大径</t>
  </si>
  <si>
    <t>CC04</t>
  </si>
  <si>
    <t>陶前排-五口塘水库</t>
  </si>
  <si>
    <t>CD22</t>
  </si>
  <si>
    <t>滑石塘-林场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</si>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</sst>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</font>
    <font>
      <sz val="2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G5" sqref="G5"/>
    </sheetView>
  </sheetViews>
  <sheetFormatPr defaultColWidth="9" defaultRowHeight="13.5"/>
  <cols>
    <col min="3" max="3" width="15.25" customWidth="1"/>
    <col min="10" max="10" width="14.375" customWidth="1"/>
    <col min="11" max="11" width="21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0" customHeight="1" spans="1: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5" t="s">
        <v>11</v>
      </c>
      <c r="K3" s="3" t="s">
        <v>12</v>
      </c>
      <c r="O3" s="9"/>
    </row>
    <row r="4" ht="40" customHeight="1" spans="1:11">
      <c r="A4" s="6">
        <v>1</v>
      </c>
      <c r="B4" s="7" t="s">
        <v>13</v>
      </c>
      <c r="C4" s="7" t="s">
        <v>14</v>
      </c>
      <c r="D4" s="7" t="s">
        <v>15</v>
      </c>
      <c r="E4" s="7">
        <v>0</v>
      </c>
      <c r="F4" s="7">
        <v>0.969</v>
      </c>
      <c r="G4" s="7">
        <v>0.969</v>
      </c>
      <c r="H4" s="8">
        <f>G4*9.1</f>
        <v>8.8179</v>
      </c>
      <c r="I4" s="8">
        <f t="shared" ref="I4:I41" si="0">H4*0.82</f>
        <v>7.230678</v>
      </c>
      <c r="J4" s="8">
        <f t="shared" ref="J4:J42" si="1">I4</f>
        <v>7.230678</v>
      </c>
      <c r="K4" s="6"/>
    </row>
    <row r="5" ht="40" customHeight="1" spans="1:11">
      <c r="A5" s="6">
        <v>2</v>
      </c>
      <c r="B5" s="7" t="s">
        <v>16</v>
      </c>
      <c r="C5" s="7" t="s">
        <v>17</v>
      </c>
      <c r="D5" s="7" t="s">
        <v>18</v>
      </c>
      <c r="E5" s="7">
        <v>0</v>
      </c>
      <c r="F5" s="7">
        <v>0.776</v>
      </c>
      <c r="G5" s="7">
        <v>0.776</v>
      </c>
      <c r="H5" s="8">
        <f t="shared" ref="H5:H15" si="2">G5*10.1</f>
        <v>7.8376</v>
      </c>
      <c r="I5" s="8">
        <f t="shared" si="0"/>
        <v>6.426832</v>
      </c>
      <c r="J5" s="8">
        <f t="shared" si="1"/>
        <v>6.426832</v>
      </c>
      <c r="K5" s="6" t="s">
        <v>19</v>
      </c>
    </row>
    <row r="6" ht="40" customHeight="1" spans="1:11">
      <c r="A6" s="6">
        <v>3</v>
      </c>
      <c r="B6" s="7" t="s">
        <v>20</v>
      </c>
      <c r="C6" s="7" t="s">
        <v>21</v>
      </c>
      <c r="D6" s="7" t="s">
        <v>15</v>
      </c>
      <c r="E6" s="7">
        <v>0</v>
      </c>
      <c r="F6" s="7">
        <v>0.422</v>
      </c>
      <c r="G6" s="7">
        <v>0.422</v>
      </c>
      <c r="H6" s="8">
        <f t="shared" si="2"/>
        <v>4.2622</v>
      </c>
      <c r="I6" s="8">
        <f t="shared" si="0"/>
        <v>3.495004</v>
      </c>
      <c r="J6" s="8">
        <f t="shared" si="1"/>
        <v>3.495004</v>
      </c>
      <c r="K6" s="6"/>
    </row>
    <row r="7" ht="40" customHeight="1" spans="1:11">
      <c r="A7" s="6">
        <v>4</v>
      </c>
      <c r="B7" s="7" t="s">
        <v>22</v>
      </c>
      <c r="C7" s="7" t="s">
        <v>23</v>
      </c>
      <c r="D7" s="7" t="s">
        <v>15</v>
      </c>
      <c r="E7" s="7">
        <v>0</v>
      </c>
      <c r="F7" s="7">
        <v>0.482</v>
      </c>
      <c r="G7" s="7">
        <v>0.482</v>
      </c>
      <c r="H7" s="8">
        <f t="shared" si="2"/>
        <v>4.8682</v>
      </c>
      <c r="I7" s="8">
        <f t="shared" si="0"/>
        <v>3.991924</v>
      </c>
      <c r="J7" s="8">
        <f t="shared" si="1"/>
        <v>3.991924</v>
      </c>
      <c r="K7" s="6"/>
    </row>
    <row r="8" ht="40" customHeight="1" spans="1:11">
      <c r="A8" s="6">
        <v>5</v>
      </c>
      <c r="B8" s="7" t="s">
        <v>24</v>
      </c>
      <c r="C8" s="7" t="s">
        <v>25</v>
      </c>
      <c r="D8" s="7" t="s">
        <v>15</v>
      </c>
      <c r="E8" s="7">
        <v>0</v>
      </c>
      <c r="F8" s="7">
        <v>0.889</v>
      </c>
      <c r="G8" s="7">
        <v>0.889</v>
      </c>
      <c r="H8" s="8">
        <f t="shared" si="2"/>
        <v>8.9789</v>
      </c>
      <c r="I8" s="8">
        <f t="shared" si="0"/>
        <v>7.362698</v>
      </c>
      <c r="J8" s="8">
        <f t="shared" si="1"/>
        <v>7.362698</v>
      </c>
      <c r="K8" s="6" t="s">
        <v>19</v>
      </c>
    </row>
    <row r="9" ht="40" customHeight="1" spans="1:11">
      <c r="A9" s="6">
        <v>6</v>
      </c>
      <c r="B9" s="7" t="s">
        <v>26</v>
      </c>
      <c r="C9" s="7" t="s">
        <v>27</v>
      </c>
      <c r="D9" s="7" t="s">
        <v>15</v>
      </c>
      <c r="E9" s="7">
        <v>0</v>
      </c>
      <c r="F9" s="7">
        <v>0.51</v>
      </c>
      <c r="G9" s="7">
        <v>0.51</v>
      </c>
      <c r="H9" s="8">
        <f t="shared" si="2"/>
        <v>5.151</v>
      </c>
      <c r="I9" s="8">
        <f t="shared" si="0"/>
        <v>4.22382</v>
      </c>
      <c r="J9" s="8">
        <f t="shared" si="1"/>
        <v>4.22382</v>
      </c>
      <c r="K9" s="6" t="s">
        <v>19</v>
      </c>
    </row>
    <row r="10" ht="40" customHeight="1" spans="1:11">
      <c r="A10" s="6">
        <v>7</v>
      </c>
      <c r="B10" s="7" t="s">
        <v>28</v>
      </c>
      <c r="C10" s="7" t="s">
        <v>29</v>
      </c>
      <c r="D10" s="7" t="s">
        <v>15</v>
      </c>
      <c r="E10" s="7">
        <v>0</v>
      </c>
      <c r="F10" s="7">
        <v>0.398</v>
      </c>
      <c r="G10" s="7">
        <v>0.398</v>
      </c>
      <c r="H10" s="8">
        <f t="shared" si="2"/>
        <v>4.0198</v>
      </c>
      <c r="I10" s="8">
        <f t="shared" si="0"/>
        <v>3.296236</v>
      </c>
      <c r="J10" s="8">
        <f t="shared" si="1"/>
        <v>3.296236</v>
      </c>
      <c r="K10" s="6"/>
    </row>
    <row r="11" ht="40" customHeight="1" spans="1:11">
      <c r="A11" s="6">
        <v>8</v>
      </c>
      <c r="B11" s="7" t="s">
        <v>30</v>
      </c>
      <c r="C11" s="7" t="s">
        <v>31</v>
      </c>
      <c r="D11" s="7" t="s">
        <v>15</v>
      </c>
      <c r="E11" s="7">
        <v>0</v>
      </c>
      <c r="F11" s="7">
        <v>0.553</v>
      </c>
      <c r="G11" s="7">
        <v>0.553</v>
      </c>
      <c r="H11" s="8">
        <f t="shared" si="2"/>
        <v>5.5853</v>
      </c>
      <c r="I11" s="8">
        <f t="shared" si="0"/>
        <v>4.579946</v>
      </c>
      <c r="J11" s="8">
        <f t="shared" si="1"/>
        <v>4.579946</v>
      </c>
      <c r="K11" s="6"/>
    </row>
    <row r="12" ht="40" customHeight="1" spans="1:11">
      <c r="A12" s="6">
        <v>9</v>
      </c>
      <c r="B12" s="7" t="s">
        <v>32</v>
      </c>
      <c r="C12" s="7" t="s">
        <v>33</v>
      </c>
      <c r="D12" s="7" t="s">
        <v>15</v>
      </c>
      <c r="E12" s="7">
        <v>0</v>
      </c>
      <c r="F12" s="7">
        <v>0.405</v>
      </c>
      <c r="G12" s="7">
        <v>0.405</v>
      </c>
      <c r="H12" s="8">
        <f t="shared" si="2"/>
        <v>4.0905</v>
      </c>
      <c r="I12" s="8">
        <f t="shared" si="0"/>
        <v>3.35421</v>
      </c>
      <c r="J12" s="8">
        <f t="shared" si="1"/>
        <v>3.35421</v>
      </c>
      <c r="K12" s="6"/>
    </row>
    <row r="13" ht="40" customHeight="1" spans="1:11">
      <c r="A13" s="6">
        <v>10</v>
      </c>
      <c r="B13" s="7" t="s">
        <v>34</v>
      </c>
      <c r="C13" s="7" t="s">
        <v>35</v>
      </c>
      <c r="D13" s="7" t="s">
        <v>15</v>
      </c>
      <c r="E13" s="7">
        <v>0</v>
      </c>
      <c r="F13" s="7">
        <v>0.902</v>
      </c>
      <c r="G13" s="7">
        <v>0.902</v>
      </c>
      <c r="H13" s="8">
        <f t="shared" si="2"/>
        <v>9.1102</v>
      </c>
      <c r="I13" s="8">
        <f t="shared" si="0"/>
        <v>7.470364</v>
      </c>
      <c r="J13" s="8">
        <f t="shared" si="1"/>
        <v>7.470364</v>
      </c>
      <c r="K13" s="6"/>
    </row>
    <row r="14" ht="40" customHeight="1" spans="1:11">
      <c r="A14" s="6">
        <v>11</v>
      </c>
      <c r="B14" s="7" t="s">
        <v>36</v>
      </c>
      <c r="C14" s="7" t="s">
        <v>37</v>
      </c>
      <c r="D14" s="7" t="s">
        <v>15</v>
      </c>
      <c r="E14" s="7">
        <v>0</v>
      </c>
      <c r="F14" s="7">
        <v>0.77</v>
      </c>
      <c r="G14" s="7">
        <v>0.77</v>
      </c>
      <c r="H14" s="8">
        <f t="shared" si="2"/>
        <v>7.777</v>
      </c>
      <c r="I14" s="8">
        <f t="shared" si="0"/>
        <v>6.37714</v>
      </c>
      <c r="J14" s="8">
        <f t="shared" si="1"/>
        <v>6.37714</v>
      </c>
      <c r="K14" s="6"/>
    </row>
    <row r="15" ht="40" customHeight="1" spans="1:11">
      <c r="A15" s="6">
        <v>12</v>
      </c>
      <c r="B15" s="7" t="s">
        <v>38</v>
      </c>
      <c r="C15" s="7" t="s">
        <v>39</v>
      </c>
      <c r="D15" s="7" t="s">
        <v>15</v>
      </c>
      <c r="E15" s="7">
        <v>0</v>
      </c>
      <c r="F15" s="7">
        <v>0.7</v>
      </c>
      <c r="G15" s="7">
        <v>0.7</v>
      </c>
      <c r="H15" s="8">
        <f t="shared" si="2"/>
        <v>7.07</v>
      </c>
      <c r="I15" s="8">
        <f t="shared" si="0"/>
        <v>5.7974</v>
      </c>
      <c r="J15" s="8">
        <f t="shared" si="1"/>
        <v>5.7974</v>
      </c>
      <c r="K15" s="6"/>
    </row>
    <row r="16" ht="40" customHeight="1" spans="1:11">
      <c r="A16" s="6">
        <v>13</v>
      </c>
      <c r="B16" s="7" t="s">
        <v>40</v>
      </c>
      <c r="C16" s="7" t="s">
        <v>41</v>
      </c>
      <c r="D16" s="7" t="s">
        <v>15</v>
      </c>
      <c r="E16" s="7">
        <v>0</v>
      </c>
      <c r="F16" s="7">
        <v>1.403</v>
      </c>
      <c r="G16" s="7">
        <v>1.403</v>
      </c>
      <c r="H16" s="8">
        <f>G16*9.1</f>
        <v>12.7673</v>
      </c>
      <c r="I16" s="8">
        <f t="shared" si="0"/>
        <v>10.469186</v>
      </c>
      <c r="J16" s="8">
        <f t="shared" si="1"/>
        <v>10.469186</v>
      </c>
      <c r="K16" s="6" t="s">
        <v>19</v>
      </c>
    </row>
    <row r="17" ht="40" customHeight="1" spans="1:11">
      <c r="A17" s="6">
        <v>14</v>
      </c>
      <c r="B17" s="7" t="s">
        <v>42</v>
      </c>
      <c r="C17" s="7" t="s">
        <v>43</v>
      </c>
      <c r="D17" s="7" t="s">
        <v>15</v>
      </c>
      <c r="E17" s="7">
        <v>0</v>
      </c>
      <c r="F17" s="7">
        <v>0.608</v>
      </c>
      <c r="G17" s="7">
        <v>0.608</v>
      </c>
      <c r="H17" s="8">
        <f>G17*10.1</f>
        <v>6.1408</v>
      </c>
      <c r="I17" s="8">
        <f t="shared" si="0"/>
        <v>5.035456</v>
      </c>
      <c r="J17" s="8">
        <f t="shared" si="1"/>
        <v>5.035456</v>
      </c>
      <c r="K17" s="6"/>
    </row>
    <row r="18" ht="40" customHeight="1" spans="1:11">
      <c r="A18" s="6">
        <v>15</v>
      </c>
      <c r="B18" s="7" t="s">
        <v>44</v>
      </c>
      <c r="C18" s="7" t="s">
        <v>45</v>
      </c>
      <c r="D18" s="7" t="s">
        <v>15</v>
      </c>
      <c r="E18" s="7">
        <v>0</v>
      </c>
      <c r="F18" s="7">
        <v>0.883</v>
      </c>
      <c r="G18" s="7">
        <v>0.883</v>
      </c>
      <c r="H18" s="8">
        <f>G18*10.1</f>
        <v>8.9183</v>
      </c>
      <c r="I18" s="8">
        <f t="shared" si="0"/>
        <v>7.313006</v>
      </c>
      <c r="J18" s="8">
        <f t="shared" si="1"/>
        <v>7.313006</v>
      </c>
      <c r="K18" s="6"/>
    </row>
    <row r="19" ht="40" customHeight="1" spans="1:11">
      <c r="A19" s="6">
        <v>16</v>
      </c>
      <c r="B19" s="7" t="s">
        <v>46</v>
      </c>
      <c r="C19" s="7" t="s">
        <v>47</v>
      </c>
      <c r="D19" s="7" t="s">
        <v>15</v>
      </c>
      <c r="E19" s="7">
        <v>0</v>
      </c>
      <c r="F19" s="7">
        <v>1.869</v>
      </c>
      <c r="G19" s="7">
        <v>1.869</v>
      </c>
      <c r="H19" s="8">
        <f>G19*18.1</f>
        <v>33.8289</v>
      </c>
      <c r="I19" s="8">
        <f t="shared" si="0"/>
        <v>27.739698</v>
      </c>
      <c r="J19" s="8">
        <f t="shared" si="1"/>
        <v>27.739698</v>
      </c>
      <c r="K19" s="6" t="s">
        <v>19</v>
      </c>
    </row>
    <row r="20" ht="40" customHeight="1" spans="1:11">
      <c r="A20" s="6">
        <v>17</v>
      </c>
      <c r="B20" s="7" t="s">
        <v>48</v>
      </c>
      <c r="C20" s="7" t="s">
        <v>49</v>
      </c>
      <c r="D20" s="7" t="s">
        <v>15</v>
      </c>
      <c r="E20" s="7">
        <v>0</v>
      </c>
      <c r="F20" s="7">
        <v>0.28</v>
      </c>
      <c r="G20" s="7">
        <v>0.28</v>
      </c>
      <c r="H20" s="8">
        <f>G20*10.1</f>
        <v>2.828</v>
      </c>
      <c r="I20" s="8">
        <f t="shared" si="0"/>
        <v>2.31896</v>
      </c>
      <c r="J20" s="8">
        <f t="shared" si="1"/>
        <v>2.31896</v>
      </c>
      <c r="K20" s="6"/>
    </row>
    <row r="21" ht="40" customHeight="1" spans="1:11">
      <c r="A21" s="6">
        <v>18</v>
      </c>
      <c r="B21" s="7" t="s">
        <v>50</v>
      </c>
      <c r="C21" s="7" t="s">
        <v>51</v>
      </c>
      <c r="D21" s="7" t="s">
        <v>15</v>
      </c>
      <c r="E21" s="7">
        <v>0</v>
      </c>
      <c r="F21" s="7">
        <v>1.353</v>
      </c>
      <c r="G21" s="7">
        <v>1.353</v>
      </c>
      <c r="H21" s="8">
        <f>G21*10.1</f>
        <v>13.6653</v>
      </c>
      <c r="I21" s="8">
        <f t="shared" si="0"/>
        <v>11.205546</v>
      </c>
      <c r="J21" s="8">
        <f t="shared" si="1"/>
        <v>11.205546</v>
      </c>
      <c r="K21" s="6" t="s">
        <v>19</v>
      </c>
    </row>
    <row r="22" ht="40" customHeight="1" spans="1:11">
      <c r="A22" s="6">
        <v>19</v>
      </c>
      <c r="B22" s="7" t="s">
        <v>52</v>
      </c>
      <c r="C22" s="7" t="s">
        <v>53</v>
      </c>
      <c r="D22" s="7" t="s">
        <v>15</v>
      </c>
      <c r="E22" s="7">
        <v>0</v>
      </c>
      <c r="F22" s="7">
        <v>0.541</v>
      </c>
      <c r="G22" s="7">
        <v>0.541</v>
      </c>
      <c r="H22" s="8">
        <f>G22*10.1</f>
        <v>5.4641</v>
      </c>
      <c r="I22" s="8">
        <f t="shared" si="0"/>
        <v>4.480562</v>
      </c>
      <c r="J22" s="8">
        <f t="shared" si="1"/>
        <v>4.480562</v>
      </c>
      <c r="K22" s="6" t="s">
        <v>19</v>
      </c>
    </row>
    <row r="23" ht="40" customHeight="1" spans="1:11">
      <c r="A23" s="6">
        <v>20</v>
      </c>
      <c r="B23" s="7" t="s">
        <v>54</v>
      </c>
      <c r="C23" s="7" t="s">
        <v>55</v>
      </c>
      <c r="D23" s="7" t="s">
        <v>15</v>
      </c>
      <c r="E23" s="7">
        <v>0</v>
      </c>
      <c r="F23" s="7">
        <v>0.621</v>
      </c>
      <c r="G23" s="7">
        <v>0.621</v>
      </c>
      <c r="H23" s="8">
        <f>G23*10.1</f>
        <v>6.2721</v>
      </c>
      <c r="I23" s="8">
        <f t="shared" si="0"/>
        <v>5.143122</v>
      </c>
      <c r="J23" s="8">
        <f t="shared" si="1"/>
        <v>5.143122</v>
      </c>
      <c r="K23" s="6"/>
    </row>
    <row r="24" ht="40" customHeight="1" spans="1:11">
      <c r="A24" s="6">
        <v>21</v>
      </c>
      <c r="B24" s="7" t="s">
        <v>56</v>
      </c>
      <c r="C24" s="7" t="s">
        <v>57</v>
      </c>
      <c r="D24" s="7" t="s">
        <v>15</v>
      </c>
      <c r="E24" s="7">
        <v>0</v>
      </c>
      <c r="F24" s="7">
        <v>1.249</v>
      </c>
      <c r="G24" s="7">
        <v>1.249</v>
      </c>
      <c r="H24" s="8">
        <f>G24*9.1</f>
        <v>11.3659</v>
      </c>
      <c r="I24" s="8">
        <f t="shared" si="0"/>
        <v>9.320038</v>
      </c>
      <c r="J24" s="8">
        <f t="shared" si="1"/>
        <v>9.320038</v>
      </c>
      <c r="K24" s="6"/>
    </row>
    <row r="25" ht="40" customHeight="1" spans="1:11">
      <c r="A25" s="6">
        <v>22</v>
      </c>
      <c r="B25" s="7" t="s">
        <v>58</v>
      </c>
      <c r="C25" s="7" t="s">
        <v>59</v>
      </c>
      <c r="D25" s="7" t="s">
        <v>15</v>
      </c>
      <c r="E25" s="7">
        <v>0</v>
      </c>
      <c r="F25" s="7">
        <v>1.291</v>
      </c>
      <c r="G25" s="7">
        <v>1.291</v>
      </c>
      <c r="H25" s="8">
        <f>G25*9.1</f>
        <v>11.7481</v>
      </c>
      <c r="I25" s="8">
        <f t="shared" si="0"/>
        <v>9.633442</v>
      </c>
      <c r="J25" s="8">
        <f t="shared" si="1"/>
        <v>9.633442</v>
      </c>
      <c r="K25" s="6"/>
    </row>
    <row r="26" ht="40" customHeight="1" spans="1:11">
      <c r="A26" s="6">
        <v>23</v>
      </c>
      <c r="B26" s="7" t="s">
        <v>60</v>
      </c>
      <c r="C26" s="7" t="s">
        <v>61</v>
      </c>
      <c r="D26" s="7" t="s">
        <v>15</v>
      </c>
      <c r="E26" s="7">
        <v>0</v>
      </c>
      <c r="F26" s="7">
        <v>1.343</v>
      </c>
      <c r="G26" s="7">
        <v>1.343</v>
      </c>
      <c r="H26" s="8">
        <f>G26*10.1</f>
        <v>13.5643</v>
      </c>
      <c r="I26" s="8">
        <f t="shared" si="0"/>
        <v>11.122726</v>
      </c>
      <c r="J26" s="8">
        <f t="shared" si="1"/>
        <v>11.122726</v>
      </c>
      <c r="K26" s="6"/>
    </row>
    <row r="27" ht="40" customHeight="1" spans="1:11">
      <c r="A27" s="6">
        <v>24</v>
      </c>
      <c r="B27" s="7" t="s">
        <v>62</v>
      </c>
      <c r="C27" s="7" t="s">
        <v>63</v>
      </c>
      <c r="D27" s="7" t="s">
        <v>15</v>
      </c>
      <c r="E27" s="7">
        <v>0</v>
      </c>
      <c r="F27" s="7">
        <v>1.314</v>
      </c>
      <c r="G27" s="7">
        <v>1.314</v>
      </c>
      <c r="H27" s="8">
        <f>G27*15.1</f>
        <v>19.8414</v>
      </c>
      <c r="I27" s="8">
        <f t="shared" si="0"/>
        <v>16.269948</v>
      </c>
      <c r="J27" s="8">
        <f t="shared" si="1"/>
        <v>16.269948</v>
      </c>
      <c r="K27" s="6" t="s">
        <v>19</v>
      </c>
    </row>
    <row r="28" ht="40" customHeight="1" spans="1:11">
      <c r="A28" s="6">
        <v>25</v>
      </c>
      <c r="B28" s="7" t="s">
        <v>64</v>
      </c>
      <c r="C28" s="7" t="s">
        <v>65</v>
      </c>
      <c r="D28" s="7" t="s">
        <v>15</v>
      </c>
      <c r="E28" s="7">
        <v>0</v>
      </c>
      <c r="F28" s="7">
        <v>0.339</v>
      </c>
      <c r="G28" s="7">
        <v>0.339</v>
      </c>
      <c r="H28" s="8">
        <f>G28*10.1</f>
        <v>3.4239</v>
      </c>
      <c r="I28" s="8">
        <f t="shared" si="0"/>
        <v>2.807598</v>
      </c>
      <c r="J28" s="8">
        <f t="shared" si="1"/>
        <v>2.807598</v>
      </c>
      <c r="K28" s="6" t="s">
        <v>19</v>
      </c>
    </row>
    <row r="29" ht="40" customHeight="1" spans="1:11">
      <c r="A29" s="6">
        <v>26</v>
      </c>
      <c r="B29" s="7" t="s">
        <v>66</v>
      </c>
      <c r="C29" s="7" t="s">
        <v>67</v>
      </c>
      <c r="D29" s="7" t="s">
        <v>15</v>
      </c>
      <c r="E29" s="7">
        <v>0</v>
      </c>
      <c r="F29" s="7">
        <v>1.99</v>
      </c>
      <c r="G29" s="7">
        <v>1.99</v>
      </c>
      <c r="H29" s="8">
        <f>G29*9.1</f>
        <v>18.109</v>
      </c>
      <c r="I29" s="8">
        <f t="shared" si="0"/>
        <v>14.84938</v>
      </c>
      <c r="J29" s="8">
        <f t="shared" si="1"/>
        <v>14.84938</v>
      </c>
      <c r="K29" s="6"/>
    </row>
    <row r="30" ht="40" customHeight="1" spans="1:11">
      <c r="A30" s="6">
        <v>27</v>
      </c>
      <c r="B30" s="7" t="s">
        <v>68</v>
      </c>
      <c r="C30" s="7" t="s">
        <v>69</v>
      </c>
      <c r="D30" s="7" t="s">
        <v>15</v>
      </c>
      <c r="E30" s="7">
        <v>0</v>
      </c>
      <c r="F30" s="7">
        <v>1.269</v>
      </c>
      <c r="G30" s="7">
        <v>1.269</v>
      </c>
      <c r="H30" s="8">
        <f>G30*10.1</f>
        <v>12.8169</v>
      </c>
      <c r="I30" s="8">
        <f t="shared" si="0"/>
        <v>10.509858</v>
      </c>
      <c r="J30" s="8">
        <f t="shared" si="1"/>
        <v>10.509858</v>
      </c>
      <c r="K30" s="6" t="s">
        <v>70</v>
      </c>
    </row>
    <row r="31" ht="40" customHeight="1" spans="1:11">
      <c r="A31" s="6">
        <v>28</v>
      </c>
      <c r="B31" s="7" t="s">
        <v>71</v>
      </c>
      <c r="C31" s="7" t="s">
        <v>72</v>
      </c>
      <c r="D31" s="7" t="s">
        <v>15</v>
      </c>
      <c r="E31" s="7">
        <v>0</v>
      </c>
      <c r="F31" s="7">
        <v>2.948</v>
      </c>
      <c r="G31" s="7">
        <v>2.948</v>
      </c>
      <c r="H31" s="8">
        <f>G31*20.1</f>
        <v>59.2548</v>
      </c>
      <c r="I31" s="8">
        <f t="shared" si="0"/>
        <v>48.588936</v>
      </c>
      <c r="J31" s="8">
        <f t="shared" si="1"/>
        <v>48.588936</v>
      </c>
      <c r="K31" s="6" t="s">
        <v>19</v>
      </c>
    </row>
    <row r="32" ht="40" customHeight="1" spans="1:11">
      <c r="A32" s="6">
        <v>29</v>
      </c>
      <c r="B32" s="7" t="s">
        <v>73</v>
      </c>
      <c r="C32" s="7" t="s">
        <v>74</v>
      </c>
      <c r="D32" s="7" t="s">
        <v>15</v>
      </c>
      <c r="E32" s="7">
        <v>0</v>
      </c>
      <c r="F32" s="7">
        <v>2.354</v>
      </c>
      <c r="G32" s="7">
        <v>2.354</v>
      </c>
      <c r="H32" s="8">
        <f>G32*10.1</f>
        <v>23.7754</v>
      </c>
      <c r="I32" s="8">
        <f t="shared" si="0"/>
        <v>19.495828</v>
      </c>
      <c r="J32" s="8">
        <f t="shared" si="1"/>
        <v>19.495828</v>
      </c>
      <c r="K32" s="6" t="s">
        <v>70</v>
      </c>
    </row>
    <row r="33" ht="40" customHeight="1" spans="1:11">
      <c r="A33" s="6">
        <v>30</v>
      </c>
      <c r="B33" s="7" t="s">
        <v>75</v>
      </c>
      <c r="C33" s="7" t="s">
        <v>76</v>
      </c>
      <c r="D33" s="7" t="s">
        <v>15</v>
      </c>
      <c r="E33" s="7">
        <v>0</v>
      </c>
      <c r="F33" s="7">
        <v>2.069</v>
      </c>
      <c r="G33" s="7">
        <v>2.069</v>
      </c>
      <c r="H33" s="8">
        <f>G33*9.1</f>
        <v>18.8279</v>
      </c>
      <c r="I33" s="8">
        <f t="shared" si="0"/>
        <v>15.438878</v>
      </c>
      <c r="J33" s="8">
        <f t="shared" si="1"/>
        <v>15.438878</v>
      </c>
      <c r="K33" s="6"/>
    </row>
    <row r="34" ht="40" customHeight="1" spans="1:11">
      <c r="A34" s="6">
        <v>31</v>
      </c>
      <c r="B34" s="7" t="s">
        <v>77</v>
      </c>
      <c r="C34" s="7" t="s">
        <v>78</v>
      </c>
      <c r="D34" s="7" t="s">
        <v>15</v>
      </c>
      <c r="E34" s="7">
        <v>0</v>
      </c>
      <c r="F34" s="7">
        <v>2.029</v>
      </c>
      <c r="G34" s="7">
        <v>2.029</v>
      </c>
      <c r="H34" s="8">
        <f>G34*10.1</f>
        <v>20.4929</v>
      </c>
      <c r="I34" s="8">
        <f t="shared" si="0"/>
        <v>16.804178</v>
      </c>
      <c r="J34" s="8">
        <f t="shared" si="1"/>
        <v>16.804178</v>
      </c>
      <c r="K34" s="6" t="s">
        <v>70</v>
      </c>
    </row>
    <row r="35" ht="40" customHeight="1" spans="1:11">
      <c r="A35" s="6">
        <v>32</v>
      </c>
      <c r="B35" s="7" t="s">
        <v>79</v>
      </c>
      <c r="C35" s="7" t="s">
        <v>80</v>
      </c>
      <c r="D35" s="7" t="s">
        <v>15</v>
      </c>
      <c r="E35" s="7">
        <v>0</v>
      </c>
      <c r="F35" s="7">
        <v>1.856</v>
      </c>
      <c r="G35" s="7">
        <v>1.856</v>
      </c>
      <c r="H35" s="8">
        <f>G35*10.1</f>
        <v>18.7456</v>
      </c>
      <c r="I35" s="8">
        <f t="shared" si="0"/>
        <v>15.371392</v>
      </c>
      <c r="J35" s="8">
        <f t="shared" si="1"/>
        <v>15.371392</v>
      </c>
      <c r="K35" s="6" t="s">
        <v>70</v>
      </c>
    </row>
    <row r="36" ht="40" customHeight="1" spans="1:11">
      <c r="A36" s="6">
        <v>33</v>
      </c>
      <c r="B36" s="7" t="s">
        <v>81</v>
      </c>
      <c r="C36" s="7" t="s">
        <v>82</v>
      </c>
      <c r="D36" s="7" t="s">
        <v>15</v>
      </c>
      <c r="E36" s="7">
        <v>0</v>
      </c>
      <c r="F36" s="7">
        <v>1.513</v>
      </c>
      <c r="G36" s="7">
        <v>1.513</v>
      </c>
      <c r="H36" s="8">
        <f>G36*10.1</f>
        <v>15.2813</v>
      </c>
      <c r="I36" s="8">
        <f t="shared" si="0"/>
        <v>12.530666</v>
      </c>
      <c r="J36" s="8">
        <f t="shared" si="1"/>
        <v>12.530666</v>
      </c>
      <c r="K36" s="6"/>
    </row>
    <row r="37" ht="40" customHeight="1" spans="1:11">
      <c r="A37" s="6">
        <v>34</v>
      </c>
      <c r="B37" s="7" t="s">
        <v>83</v>
      </c>
      <c r="C37" s="7" t="s">
        <v>84</v>
      </c>
      <c r="D37" s="7" t="s">
        <v>15</v>
      </c>
      <c r="E37" s="7">
        <v>0</v>
      </c>
      <c r="F37" s="7">
        <v>1.344</v>
      </c>
      <c r="G37" s="7">
        <v>1.344</v>
      </c>
      <c r="H37" s="8">
        <f>G37*9.1</f>
        <v>12.2304</v>
      </c>
      <c r="I37" s="8">
        <f t="shared" si="0"/>
        <v>10.028928</v>
      </c>
      <c r="J37" s="8">
        <f t="shared" si="1"/>
        <v>10.028928</v>
      </c>
      <c r="K37" s="6"/>
    </row>
    <row r="38" ht="40" customHeight="1" spans="1:11">
      <c r="A38" s="6">
        <v>35</v>
      </c>
      <c r="B38" s="7" t="s">
        <v>85</v>
      </c>
      <c r="C38" s="7" t="s">
        <v>86</v>
      </c>
      <c r="D38" s="7" t="s">
        <v>15</v>
      </c>
      <c r="E38" s="7">
        <v>0</v>
      </c>
      <c r="F38" s="7">
        <v>1.197</v>
      </c>
      <c r="G38" s="7">
        <v>1.197</v>
      </c>
      <c r="H38" s="8">
        <f>G38*10.1</f>
        <v>12.0897</v>
      </c>
      <c r="I38" s="8">
        <f t="shared" si="0"/>
        <v>9.913554</v>
      </c>
      <c r="J38" s="8">
        <f t="shared" si="1"/>
        <v>9.913554</v>
      </c>
      <c r="K38" s="6" t="s">
        <v>70</v>
      </c>
    </row>
    <row r="39" ht="40" customHeight="1" spans="1:11">
      <c r="A39" s="6">
        <v>36</v>
      </c>
      <c r="B39" s="7" t="s">
        <v>87</v>
      </c>
      <c r="C39" s="7" t="s">
        <v>88</v>
      </c>
      <c r="D39" s="7" t="s">
        <v>15</v>
      </c>
      <c r="E39" s="7">
        <v>0</v>
      </c>
      <c r="F39" s="7">
        <v>1.122</v>
      </c>
      <c r="G39" s="7">
        <v>1.122</v>
      </c>
      <c r="H39" s="8">
        <f>G39*15.1</f>
        <v>16.9422</v>
      </c>
      <c r="I39" s="8">
        <f t="shared" si="0"/>
        <v>13.892604</v>
      </c>
      <c r="J39" s="8">
        <f t="shared" si="1"/>
        <v>13.892604</v>
      </c>
      <c r="K39" s="6" t="s">
        <v>19</v>
      </c>
    </row>
    <row r="40" ht="40" customHeight="1" spans="1:11">
      <c r="A40" s="6">
        <v>37</v>
      </c>
      <c r="B40" s="7" t="s">
        <v>89</v>
      </c>
      <c r="C40" s="7" t="s">
        <v>90</v>
      </c>
      <c r="D40" s="7" t="s">
        <v>15</v>
      </c>
      <c r="E40" s="7">
        <v>0</v>
      </c>
      <c r="F40" s="7">
        <v>0.844</v>
      </c>
      <c r="G40" s="7">
        <v>0.844</v>
      </c>
      <c r="H40" s="8">
        <f>G40*10.1</f>
        <v>8.5244</v>
      </c>
      <c r="I40" s="8">
        <f t="shared" si="0"/>
        <v>6.990008</v>
      </c>
      <c r="J40" s="8">
        <f t="shared" si="1"/>
        <v>6.990008</v>
      </c>
      <c r="K40" s="6"/>
    </row>
    <row r="41" ht="40" customHeight="1" spans="1:11">
      <c r="A41" s="6">
        <v>38</v>
      </c>
      <c r="B41" s="7" t="s">
        <v>91</v>
      </c>
      <c r="C41" s="7" t="s">
        <v>92</v>
      </c>
      <c r="D41" s="7" t="s">
        <v>15</v>
      </c>
      <c r="E41" s="7">
        <v>0</v>
      </c>
      <c r="F41" s="7">
        <v>0.841</v>
      </c>
      <c r="G41" s="7">
        <v>0.841</v>
      </c>
      <c r="H41" s="8">
        <f>G41*10.1</f>
        <v>8.4941</v>
      </c>
      <c r="I41" s="8">
        <f t="shared" si="0"/>
        <v>6.965162</v>
      </c>
      <c r="J41" s="8">
        <f t="shared" si="1"/>
        <v>6.965162</v>
      </c>
      <c r="K41" s="6"/>
    </row>
    <row r="42" ht="40" customHeight="1" spans="1:15">
      <c r="A42" s="3"/>
      <c r="B42" s="4"/>
      <c r="C42" s="4"/>
      <c r="D42" s="4"/>
      <c r="E42" s="4"/>
      <c r="F42" s="4"/>
      <c r="G42" s="3"/>
      <c r="H42" s="5"/>
      <c r="I42" s="5" t="s">
        <v>93</v>
      </c>
      <c r="J42" s="10">
        <f>SUM(J4:J41)</f>
        <v>387.844912</v>
      </c>
      <c r="K42" s="3"/>
      <c r="O42" s="9"/>
    </row>
  </sheetData>
  <mergeCells count="2">
    <mergeCell ref="A1:K1"/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2024-08-29T08:46:00Z</dcterms:created>
  <dcterms:modified xsi:type="dcterms:W3CDTF">2024-09-04T00:56:00Z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6C2FD413BC774E628283E86814350798_11</vt:lpwstr>
  </property>
  <property fmtid="{D5CDD505-2E9C-101B-9397-08002B2CF9AE}" pid="3" name="KSOProductBuildVer">
    <vt:lpwstr>2052-11.1.0.14309</vt:lpwstr>
  </property>
</Properties>
</file>