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能繁母猪" sheetId="1" r:id="rId1"/>
    <sheet name="育肥猪" sheetId="2" r:id="rId2"/>
    <sheet name="仔猪" sheetId="3" r:id="rId3"/>
  </sheets>
  <definedNames>
    <definedName name="_xlnm.Print_Titles" localSheetId="0">能繁母猪!$3:$4</definedName>
    <definedName name="_xlnm._FilterDatabase" localSheetId="0" hidden="1">能繁母猪!$A$4:$M$4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<sst xmlns="http://schemas.openxmlformats.org/spreadsheetml/2006/main" count="164" uniqueCount="59">
  <si>
    <r>
      <t>附件</t>
    </r>
    <r>
      <rPr>
        <b/>
        <sz val="10"/>
        <color rgb="FF000000"/>
        <rFont val="Arial"/>
        <charset val="0"/>
      </rPr>
      <t>1</t>
    </r>
    <r>
      <rPr>
        <b/>
        <sz val="10"/>
        <color rgb="FF000000"/>
        <rFont val="宋体"/>
        <charset val="0"/>
      </rPr>
      <t>：</t>
    </r>
  </si>
  <si>
    <r>
      <rPr>
        <b/>
        <sz val="14"/>
        <color rgb="FF000000"/>
        <rFont val="宋体"/>
        <charset val="134"/>
      </rPr>
      <t>五华县</t>
    </r>
    <r>
      <rPr>
        <b/>
        <sz val="14"/>
        <color rgb="FF000000"/>
        <rFont val="Times New Roman"/>
        <charset val="134"/>
      </rPr>
      <t>2025</t>
    </r>
    <r>
      <rPr>
        <b/>
        <sz val="14"/>
        <color rgb="FF000000"/>
        <rFont val="宋体"/>
        <charset val="134"/>
      </rPr>
      <t>年第三季度政策性农业保险（养殖类）承保明细表（能繁母猪）</t>
    </r>
  </si>
  <si>
    <t>序号</t>
  </si>
  <si>
    <t>机构</t>
  </si>
  <si>
    <t>险种</t>
  </si>
  <si>
    <t>保单号</t>
  </si>
  <si>
    <t>被保险人</t>
  </si>
  <si>
    <t>保险起期</t>
  </si>
  <si>
    <t>保险止期</t>
  </si>
  <si>
    <t>承保数量</t>
  </si>
  <si>
    <t>总保费</t>
  </si>
  <si>
    <t>待收保费</t>
  </si>
  <si>
    <t>乡镇</t>
  </si>
  <si>
    <t>中央补贴(保费)</t>
  </si>
  <si>
    <t>省级财政补贴(保费)</t>
  </si>
  <si>
    <t>市级财政补贴（保费）</t>
  </si>
  <si>
    <t>县级财政补贴(保费)</t>
  </si>
  <si>
    <t>五华支公司</t>
  </si>
  <si>
    <t>能繁母猪养殖保险</t>
  </si>
  <si>
    <t>P25N2866441424110000000080</t>
  </si>
  <si>
    <t>李城兴</t>
  </si>
  <si>
    <t>梅林</t>
  </si>
  <si>
    <t>P25N2866441424170000000081</t>
  </si>
  <si>
    <t>黄学发</t>
  </si>
  <si>
    <t>P25N2866441424000000000082</t>
  </si>
  <si>
    <t>黄广威</t>
  </si>
  <si>
    <t>P25N2866441424590000000083</t>
  </si>
  <si>
    <t>温国灵</t>
  </si>
  <si>
    <t>龙村</t>
  </si>
  <si>
    <t>P25N2866441424940000000084</t>
  </si>
  <si>
    <t>刘琦</t>
  </si>
  <si>
    <t>潭下</t>
  </si>
  <si>
    <t>P25N2866441424880000000085</t>
  </si>
  <si>
    <t>梅州市山金实业发展有限公司</t>
  </si>
  <si>
    <t>P25N2866441424030000000086</t>
  </si>
  <si>
    <t>罗祥华</t>
  </si>
  <si>
    <t>合计</t>
  </si>
  <si>
    <r>
      <rPr>
        <b/>
        <sz val="14"/>
        <color rgb="FF000000"/>
        <rFont val="宋体"/>
        <charset val="134"/>
      </rPr>
      <t>五华县</t>
    </r>
    <r>
      <rPr>
        <b/>
        <sz val="14"/>
        <color rgb="FF000000"/>
        <rFont val="Arial"/>
        <charset val="134"/>
      </rPr>
      <t>2025</t>
    </r>
    <r>
      <rPr>
        <b/>
        <sz val="14"/>
        <color rgb="FF000000"/>
        <rFont val="宋体"/>
        <charset val="134"/>
      </rPr>
      <t>年第三季度政策性农业保险（养殖类）承保明细表（育肥猪）</t>
    </r>
  </si>
  <si>
    <t>中央财政补贴(保费)</t>
  </si>
  <si>
    <t>市级财政补贴(保费)</t>
  </si>
  <si>
    <t>育肥猪保险</t>
  </si>
  <si>
    <t>P25N2871441424100000000085</t>
  </si>
  <si>
    <t>P25N2871441424420000000086</t>
  </si>
  <si>
    <t>P25N2871441424480000000087</t>
  </si>
  <si>
    <t>P25N2871441424490000000088</t>
  </si>
  <si>
    <t>P25N2871441424170000000089</t>
  </si>
  <si>
    <t>温李钶</t>
  </si>
  <si>
    <t>P25N2871441424870000000090</t>
  </si>
  <si>
    <t>P25N2871441424740000000091</t>
  </si>
  <si>
    <t>P25N2871441424230000000092</t>
  </si>
  <si>
    <r>
      <rPr>
        <b/>
        <sz val="14"/>
        <color rgb="FF000000"/>
        <rFont val="宋体"/>
        <charset val="134"/>
      </rPr>
      <t>五华县</t>
    </r>
    <r>
      <rPr>
        <b/>
        <sz val="14"/>
        <color rgb="FF000000"/>
        <rFont val="Arial"/>
        <charset val="134"/>
      </rPr>
      <t>2025</t>
    </r>
    <r>
      <rPr>
        <b/>
        <sz val="14"/>
        <color rgb="FF000000"/>
        <rFont val="宋体"/>
        <charset val="134"/>
      </rPr>
      <t>年第三季度政策性农业保险（养殖类）承保明细表（仔猪）</t>
    </r>
  </si>
  <si>
    <t>仔猪保险</t>
  </si>
  <si>
    <t>P25N2869441424330000000080</t>
  </si>
  <si>
    <t>P25N2869441424690000000081</t>
  </si>
  <si>
    <t>P25N2869441424240000000082</t>
  </si>
  <si>
    <t>P25N2869441424900000000083</t>
  </si>
  <si>
    <t>P25N2869441424010000000084</t>
  </si>
  <si>
    <t>P25N2869441424100000000085</t>
  </si>
  <si>
    <t>P25N2869441424320000000086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</si>
</sst>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0">
    <font>
      <sz val="9"/>
      <color indexed="0"/>
      <name val="Arial"/>
      <charset val="0"/>
    </font>
    <font>
      <b/>
      <sz val="10"/>
      <color rgb="FF000000"/>
      <name val="宋体"/>
      <charset val="0"/>
    </font>
    <font>
      <b/>
      <sz val="14"/>
      <color rgb="FF000000"/>
      <name val="宋体"/>
      <charset val="134"/>
    </font>
    <font>
      <sz val="9"/>
      <color indexed="0"/>
      <name val="宋体"/>
      <charset val="134"/>
    </font>
    <font>
      <sz val="9"/>
      <color indexed="8"/>
      <name val="宋体"/>
      <charset val="134"/>
    </font>
    <font>
      <sz val="9"/>
      <color indexed="0"/>
      <name val="宋体"/>
      <charset val="0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indexed="0"/>
      <name val="Arial"/>
      <charset val="0"/>
    </font>
    <font>
      <sz val="9"/>
      <color rgb="FF000000"/>
      <name val="宋体"/>
      <charset val="134"/>
    </font>
    <font>
      <sz val="9"/>
      <color indexed="0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b/>
      <sz val="9"/>
      <color rgb="FF000000"/>
      <name val="宋体"/>
      <charset val="134"/>
    </font>
    <font>
      <sz val="12"/>
      <name val="宋体"/>
      <charset val="134"/>
    </font>
    <font>
      <b/>
      <sz val="14"/>
      <color rgb="FF000000"/>
      <name val="Times New Roman"/>
      <charset val="134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.8"/>
      <color indexed="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rgb="FF000000"/>
      <name val="Arial"/>
      <charset val="134"/>
    </font>
    <font>
      <b/>
      <sz val="10"/>
      <color rgb="FF00000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horizontal="left" vertical="center"/>
    </xf>
    <xf numFmtId="43" fontId="19" fillId="0" borderId="0">
      <alignment horizontal="left" vertical="center"/>
    </xf>
    <xf numFmtId="44" fontId="19" fillId="0" borderId="0">
      <alignment horizontal="left" vertical="center"/>
    </xf>
    <xf numFmtId="9" fontId="19" fillId="0" borderId="0">
      <alignment horizontal="left" vertical="center"/>
    </xf>
    <xf numFmtId="41" fontId="19" fillId="0" borderId="0">
      <alignment horizontal="left" vertical="center"/>
    </xf>
    <xf numFmtId="42" fontId="19" fillId="0" borderId="0">
      <alignment horizontal="left"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4" applyNumberFormat="0" applyAlignment="0" applyProtection="0">
      <alignment vertical="center"/>
    </xf>
    <xf numFmtId="0" fontId="29" fillId="6" borderId="25" applyNumberFormat="0" applyAlignment="0" applyProtection="0">
      <alignment vertical="center"/>
    </xf>
    <xf numFmtId="0" fontId="30" fillId="6" borderId="24" applyNumberFormat="0" applyAlignment="0" applyProtection="0">
      <alignment vertical="center"/>
    </xf>
    <xf numFmtId="0" fontId="31" fillId="7" borderId="26" applyNumberFormat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82">
    <xf numFmtId="0" fontId="0" fillId="0" borderId="0" xfId="0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 wrapText="1"/>
    </xf>
    <xf numFmtId="4" fontId="4" fillId="2" borderId="13" xfId="0" applyNumberFormat="1" applyFont="1" applyFill="1" applyBorder="1" applyAlignment="1">
      <alignment horizontal="center" vertical="center" wrapText="1"/>
    </xf>
    <xf numFmtId="4" fontId="4" fillId="2" borderId="14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" fontId="4" fillId="2" borderId="7" xfId="0" applyNumberFormat="1" applyFont="1" applyFill="1" applyBorder="1" applyAlignment="1">
      <alignment horizontal="center" vertical="center" wrapText="1"/>
    </xf>
    <xf numFmtId="4" fontId="4" fillId="2" borderId="15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6" fillId="0" borderId="16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2" borderId="1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8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3" borderId="17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9" xfId="0" applyNumberFormat="1" applyFont="1" applyFill="1" applyBorder="1" applyAlignment="1">
      <alignment horizontal="center" vertical="center"/>
    </xf>
    <xf numFmtId="176" fontId="6" fillId="0" borderId="17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18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17" fillId="3" borderId="0" xfId="0" applyFont="1" applyFill="1" applyBorder="1" applyAlignment="1">
      <alignment horizontal="center" vertical="center"/>
    </xf>
    <xf numFmtId="177" fontId="17" fillId="3" borderId="0" xfId="0" applyNumberFormat="1" applyFont="1" applyFill="1" applyAlignment="1">
      <alignment horizontal="center" vertical="center"/>
    </xf>
    <xf numFmtId="0" fontId="18" fillId="3" borderId="0" xfId="0" applyFont="1" applyFill="1" applyBorder="1" applyAlignment="1"/>
    <xf numFmtId="0" fontId="18" fillId="3" borderId="0" xfId="0" applyFont="1" applyFill="1" applyBorder="1" applyAlignment="1">
      <alignment vertical="center"/>
    </xf>
    <xf numFmtId="0" fontId="18" fillId="3" borderId="0" xfId="0" applyFont="1" applyFill="1" applyBorder="1" applyAlignment="1">
      <alignment horizontal="justify"/>
    </xf>
    <xf numFmtId="0" fontId="18" fillId="3" borderId="0" xfId="0" applyFont="1" applyFill="1" applyBorder="1" applyAlignment="1">
      <alignment horizontal="left"/>
    </xf>
    <xf numFmtId="4" fontId="11" fillId="2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800000"/>
      <rgbColor rgb="00FF0000"/>
      <rgbColor rgb="00003300"/>
      <rgbColor rgb="00333300"/>
      <rgbColor rgb="00993300"/>
      <rgbColor rgb="00FF6600"/>
      <rgbColor rgb="00008000"/>
      <rgbColor rgb="00808000"/>
      <rgbColor rgb="00FF9900"/>
      <rgbColor rgb="0099CC00"/>
      <rgbColor rgb="00FFCC00"/>
      <rgbColor rgb="0000FF00"/>
      <rgbColor rgb="00FFFF00"/>
      <rgbColor rgb="00333333"/>
      <rgbColor rgb="00660066"/>
      <rgbColor rgb="00003366"/>
      <rgbColor rgb="00993366"/>
      <rgbColor rgb="00339966"/>
      <rgbColor rgb="00000080"/>
      <rgbColor rgb="00800080"/>
      <rgbColor rgb="00008080"/>
      <rgbColor rgb="00808080"/>
      <rgbColor rgb="00FF8080"/>
      <rgbColor rgb="00969696"/>
      <rgbColor rgb="00333399"/>
      <rgbColor rgb="00666699"/>
      <rgbColor rgb="00FFFF99"/>
      <rgbColor rgb="00C0C0C0"/>
      <rgbColor rgb="000066CC"/>
      <rgbColor rgb="00FF99CC"/>
      <rgbColor rgb="0033CCCC"/>
      <rgbColor rgb="00CCFFCC"/>
      <rgbColor rgb="00FFFFCC"/>
      <rgbColor rgb="00E3E3E3"/>
      <rgbColor rgb="000000FF"/>
      <rgbColor rgb="00FF00FF"/>
      <rgbColor rgb="003366FF"/>
      <rgbColor rgb="009999FF"/>
      <rgbColor rgb="00CC99FF"/>
      <rgbColor rgb="0000CCFF"/>
      <rgbColor rgb="0099CCFF"/>
      <rgbColor rgb="00CCCCFF"/>
      <rgbColor rgb="0000FFFF"/>
      <rgbColor rgb="00CCFFFF"/>
      <rgbColor rgb="00FFFFFF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showGridLines="0" tabSelected="1" zoomScaleSheetLayoutView="60" workbookViewId="0">
      <selection activeCell="Q7" sqref="Q7"/>
    </sheetView>
  </sheetViews>
  <sheetFormatPr defaultColWidth="9.14285714285714" defaultRowHeight="27.6" customHeight="1"/>
  <cols>
    <col min="1" max="1" width="5.42857142857143" style="39" customWidth="1"/>
    <col min="2" max="2" width="13.4285714285714" style="39" customWidth="1"/>
    <col min="3" max="3" width="11.5714285714286" style="39" customWidth="1"/>
    <col min="4" max="4" width="23.7142857142857" style="39" customWidth="1"/>
    <col min="5" max="5" width="9.85714285714286" style="60" customWidth="1"/>
    <col min="6" max="6" width="10.2857142857143" style="39" customWidth="1"/>
    <col min="7" max="7" width="9.85714285714286" style="39" customWidth="1"/>
    <col min="8" max="8" width="7.85714285714286" style="61" customWidth="1"/>
    <col min="9" max="9" width="9.28571428571429" style="39" customWidth="1"/>
    <col min="10" max="10" width="11.2857142857143" style="39" customWidth="1"/>
    <col min="11" max="11" width="11.1428571428571" style="39" customWidth="1"/>
    <col min="12" max="12" width="11.5714285714286" style="39" customWidth="1"/>
    <col min="13" max="13" width="10.1428571428571" style="39" customWidth="1"/>
    <col min="14" max="16384" width="9.14285714285714" style="39"/>
  </cols>
  <sheetData>
    <row r="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Height="1" spans="1:14">
      <c r="A2" s="62" t="s">
        <v>1</v>
      </c>
      <c r="B2" s="63"/>
      <c r="C2" s="63"/>
      <c r="D2" s="63"/>
      <c r="E2" s="63"/>
      <c r="F2" s="63"/>
      <c r="G2" s="63"/>
      <c r="H2" s="64"/>
      <c r="I2" s="63"/>
      <c r="J2" s="63"/>
      <c r="K2" s="63"/>
      <c r="L2" s="63"/>
      <c r="M2" s="63"/>
      <c r="N2" s="63"/>
    </row>
    <row r="3" ht="29" customHeight="1" spans="1:14">
      <c r="A3" s="65" t="s">
        <v>2</v>
      </c>
      <c r="B3" s="66" t="s">
        <v>3</v>
      </c>
      <c r="C3" s="66" t="s">
        <v>4</v>
      </c>
      <c r="D3" s="66" t="s">
        <v>5</v>
      </c>
      <c r="E3" s="66" t="s">
        <v>6</v>
      </c>
      <c r="F3" s="66" t="s">
        <v>7</v>
      </c>
      <c r="G3" s="66" t="s">
        <v>8</v>
      </c>
      <c r="H3" s="67" t="s">
        <v>9</v>
      </c>
      <c r="I3" s="80" t="s">
        <v>10</v>
      </c>
      <c r="J3" s="80" t="s">
        <v>11</v>
      </c>
      <c r="K3" s="80"/>
      <c r="L3" s="80"/>
      <c r="M3" s="80"/>
      <c r="N3" s="27" t="s">
        <v>12</v>
      </c>
    </row>
    <row r="4" ht="51" customHeight="1" spans="1:14">
      <c r="A4" s="65"/>
      <c r="B4" s="66"/>
      <c r="C4" s="66"/>
      <c r="D4" s="66"/>
      <c r="E4" s="66"/>
      <c r="F4" s="66"/>
      <c r="G4" s="66"/>
      <c r="H4" s="68"/>
      <c r="I4" s="80"/>
      <c r="J4" s="80" t="s">
        <v>13</v>
      </c>
      <c r="K4" s="80" t="s">
        <v>14</v>
      </c>
      <c r="L4" s="80" t="s">
        <v>15</v>
      </c>
      <c r="M4" s="80" t="s">
        <v>16</v>
      </c>
      <c r="N4" s="30"/>
    </row>
    <row r="5" ht="32" customHeight="1" spans="1:14">
      <c r="A5" s="44">
        <v>1</v>
      </c>
      <c r="B5" s="66" t="s">
        <v>17</v>
      </c>
      <c r="C5" s="66" t="s">
        <v>18</v>
      </c>
      <c r="D5" s="66" t="s">
        <v>19</v>
      </c>
      <c r="E5" s="69" t="s">
        <v>20</v>
      </c>
      <c r="F5" s="16">
        <v>45869</v>
      </c>
      <c r="G5" s="16">
        <v>46233</v>
      </c>
      <c r="H5" s="48">
        <f t="shared" ref="H5:H11" si="0">I5/175</f>
        <v>48</v>
      </c>
      <c r="I5" s="55">
        <v>8400</v>
      </c>
      <c r="J5" s="55">
        <v>3360</v>
      </c>
      <c r="K5" s="55">
        <v>2100</v>
      </c>
      <c r="L5" s="55">
        <v>420</v>
      </c>
      <c r="M5" s="55">
        <v>420</v>
      </c>
      <c r="N5" s="34" t="s">
        <v>21</v>
      </c>
    </row>
    <row r="6" ht="32" customHeight="1" spans="1:14">
      <c r="A6" s="44">
        <v>2</v>
      </c>
      <c r="B6" s="66" t="s">
        <v>17</v>
      </c>
      <c r="C6" s="66" t="s">
        <v>18</v>
      </c>
      <c r="D6" s="66" t="s">
        <v>22</v>
      </c>
      <c r="E6" s="69" t="s">
        <v>23</v>
      </c>
      <c r="F6" s="16">
        <v>45866</v>
      </c>
      <c r="G6" s="16">
        <v>46230</v>
      </c>
      <c r="H6" s="48">
        <f t="shared" si="0"/>
        <v>36</v>
      </c>
      <c r="I6" s="55">
        <v>6300</v>
      </c>
      <c r="J6" s="55">
        <v>2520</v>
      </c>
      <c r="K6" s="55">
        <v>1575</v>
      </c>
      <c r="L6" s="55">
        <v>315</v>
      </c>
      <c r="M6" s="55">
        <v>315</v>
      </c>
      <c r="N6" s="34" t="s">
        <v>21</v>
      </c>
    </row>
    <row r="7" ht="32" customHeight="1" spans="1:14">
      <c r="A7" s="44">
        <v>3</v>
      </c>
      <c r="B7" s="66" t="s">
        <v>17</v>
      </c>
      <c r="C7" s="66" t="s">
        <v>18</v>
      </c>
      <c r="D7" s="66" t="s">
        <v>24</v>
      </c>
      <c r="E7" s="69" t="s">
        <v>25</v>
      </c>
      <c r="F7" s="16">
        <v>45866</v>
      </c>
      <c r="G7" s="16">
        <v>46230</v>
      </c>
      <c r="H7" s="48">
        <f t="shared" si="0"/>
        <v>42</v>
      </c>
      <c r="I7" s="55">
        <v>7350</v>
      </c>
      <c r="J7" s="55">
        <v>2940</v>
      </c>
      <c r="K7" s="55">
        <v>1837.5</v>
      </c>
      <c r="L7" s="55">
        <v>367.5</v>
      </c>
      <c r="M7" s="55">
        <v>367.5</v>
      </c>
      <c r="N7" s="34" t="s">
        <v>21</v>
      </c>
    </row>
    <row r="8" ht="32" customHeight="1" spans="1:14">
      <c r="A8" s="44">
        <v>4</v>
      </c>
      <c r="B8" s="66" t="s">
        <v>17</v>
      </c>
      <c r="C8" s="66" t="s">
        <v>18</v>
      </c>
      <c r="D8" s="66" t="s">
        <v>26</v>
      </c>
      <c r="E8" s="69" t="s">
        <v>27</v>
      </c>
      <c r="F8" s="16">
        <v>45863</v>
      </c>
      <c r="G8" s="16">
        <v>46227</v>
      </c>
      <c r="H8" s="48">
        <f t="shared" si="0"/>
        <v>153</v>
      </c>
      <c r="I8" s="55">
        <v>26775</v>
      </c>
      <c r="J8" s="55">
        <v>10710</v>
      </c>
      <c r="K8" s="55">
        <v>6693.75</v>
      </c>
      <c r="L8" s="55">
        <v>1338.75</v>
      </c>
      <c r="M8" s="55">
        <v>1338.75</v>
      </c>
      <c r="N8" s="34" t="s">
        <v>28</v>
      </c>
    </row>
    <row r="9" ht="32" customHeight="1" spans="1:14">
      <c r="A9" s="44">
        <v>5</v>
      </c>
      <c r="B9" s="66" t="s">
        <v>17</v>
      </c>
      <c r="C9" s="66" t="s">
        <v>18</v>
      </c>
      <c r="D9" s="66" t="s">
        <v>29</v>
      </c>
      <c r="E9" s="69" t="s">
        <v>30</v>
      </c>
      <c r="F9" s="16">
        <v>45868</v>
      </c>
      <c r="G9" s="16">
        <v>46232</v>
      </c>
      <c r="H9" s="48">
        <f t="shared" si="0"/>
        <v>151</v>
      </c>
      <c r="I9" s="55">
        <v>26425</v>
      </c>
      <c r="J9" s="55">
        <v>10570</v>
      </c>
      <c r="K9" s="55">
        <v>6606.25</v>
      </c>
      <c r="L9" s="55">
        <v>1321.25</v>
      </c>
      <c r="M9" s="55">
        <v>1321.25</v>
      </c>
      <c r="N9" s="34" t="s">
        <v>31</v>
      </c>
    </row>
    <row r="10" ht="32" customHeight="1" spans="1:14">
      <c r="A10" s="44">
        <v>6</v>
      </c>
      <c r="B10" s="66" t="s">
        <v>17</v>
      </c>
      <c r="C10" s="66" t="s">
        <v>18</v>
      </c>
      <c r="D10" s="44" t="s">
        <v>32</v>
      </c>
      <c r="E10" s="70" t="s">
        <v>33</v>
      </c>
      <c r="F10" s="71">
        <v>45899</v>
      </c>
      <c r="G10" s="16">
        <v>46263</v>
      </c>
      <c r="H10" s="48">
        <f t="shared" si="0"/>
        <v>243</v>
      </c>
      <c r="I10" s="81">
        <v>42525</v>
      </c>
      <c r="J10" s="81">
        <v>17010</v>
      </c>
      <c r="K10" s="81">
        <v>10631.25</v>
      </c>
      <c r="L10" s="55">
        <v>2126.25</v>
      </c>
      <c r="M10" s="55">
        <v>2126.25</v>
      </c>
      <c r="N10" s="34" t="s">
        <v>21</v>
      </c>
    </row>
    <row r="11" ht="32" customHeight="1" spans="1:14">
      <c r="A11" s="44">
        <v>7</v>
      </c>
      <c r="B11" s="66" t="s">
        <v>17</v>
      </c>
      <c r="C11" s="66" t="s">
        <v>18</v>
      </c>
      <c r="D11" s="44" t="s">
        <v>34</v>
      </c>
      <c r="E11" s="44" t="s">
        <v>35</v>
      </c>
      <c r="F11" s="16">
        <v>45927</v>
      </c>
      <c r="G11" s="16">
        <v>46291</v>
      </c>
      <c r="H11" s="48">
        <f t="shared" si="0"/>
        <v>56</v>
      </c>
      <c r="I11" s="81">
        <v>9800</v>
      </c>
      <c r="J11" s="81">
        <v>3920</v>
      </c>
      <c r="K11" s="81">
        <v>2450</v>
      </c>
      <c r="L11" s="55">
        <v>490</v>
      </c>
      <c r="M11" s="55">
        <v>490</v>
      </c>
      <c r="N11" s="34" t="s">
        <v>31</v>
      </c>
    </row>
    <row r="12" ht="32" customHeight="1" spans="1:14">
      <c r="A12" s="44" t="s">
        <v>36</v>
      </c>
      <c r="B12" s="44"/>
      <c r="C12" s="44"/>
      <c r="D12" s="44"/>
      <c r="E12" s="44"/>
      <c r="F12" s="44"/>
      <c r="G12" s="44"/>
      <c r="H12" s="72"/>
      <c r="I12" s="81">
        <f t="shared" ref="I12:M12" si="1">SUM(I5:I11)</f>
        <v>127575</v>
      </c>
      <c r="J12" s="81">
        <f t="shared" si="1"/>
        <v>51030</v>
      </c>
      <c r="K12" s="81">
        <f t="shared" si="1"/>
        <v>31893.75</v>
      </c>
      <c r="L12" s="81">
        <f t="shared" si="1"/>
        <v>6378.75</v>
      </c>
      <c r="M12" s="81">
        <f t="shared" si="1"/>
        <v>6378.75</v>
      </c>
      <c r="N12" s="21"/>
    </row>
    <row r="13" customHeight="1" spans="1:13">
      <c r="A13" s="73"/>
      <c r="B13" s="73"/>
      <c r="C13" s="73"/>
      <c r="D13" s="73"/>
      <c r="E13" s="73"/>
      <c r="F13" s="73"/>
      <c r="G13" s="74"/>
      <c r="H13" s="75"/>
      <c r="I13" s="73"/>
      <c r="J13" s="74"/>
      <c r="K13" s="73"/>
      <c r="L13" s="73"/>
      <c r="M13" s="73"/>
    </row>
    <row r="14" customHeight="1" spans="1:13">
      <c r="A14" s="76"/>
      <c r="B14" s="76"/>
      <c r="C14" s="77"/>
      <c r="D14" s="73"/>
      <c r="E14" s="73"/>
      <c r="F14" s="74"/>
      <c r="G14" s="74"/>
      <c r="H14" s="75"/>
      <c r="I14" s="76"/>
      <c r="J14" s="73"/>
      <c r="K14" s="73"/>
      <c r="L14" s="73"/>
      <c r="M14" s="73"/>
    </row>
    <row r="15" customHeight="1" spans="1:13">
      <c r="A15" s="78"/>
      <c r="B15" s="78"/>
      <c r="C15" s="77"/>
      <c r="D15" s="73"/>
      <c r="E15" s="73"/>
      <c r="F15" s="74"/>
      <c r="G15" s="74"/>
      <c r="H15" s="75"/>
      <c r="I15" s="73"/>
      <c r="J15" s="73"/>
      <c r="K15" s="73"/>
      <c r="L15" s="73"/>
      <c r="M15" s="73"/>
    </row>
    <row r="16" customHeight="1" spans="1:13">
      <c r="A16" s="79"/>
      <c r="B16" s="79"/>
      <c r="C16" s="77"/>
      <c r="D16" s="73"/>
      <c r="E16" s="73"/>
      <c r="F16" s="74"/>
      <c r="G16" s="74"/>
      <c r="H16" s="75"/>
      <c r="I16" s="76"/>
      <c r="J16" s="73"/>
      <c r="K16" s="73"/>
      <c r="L16" s="73"/>
      <c r="M16" s="73"/>
    </row>
    <row r="17" customHeight="1" spans="1:13">
      <c r="A17" s="77"/>
      <c r="B17" s="78"/>
      <c r="C17" s="78"/>
      <c r="D17" s="73"/>
      <c r="E17" s="73"/>
      <c r="F17" s="74"/>
      <c r="G17" s="74"/>
      <c r="H17" s="75"/>
      <c r="I17" s="73"/>
      <c r="J17" s="73"/>
      <c r="K17" s="73"/>
      <c r="L17" s="73"/>
      <c r="M17" s="73"/>
    </row>
    <row r="18" customHeight="1" spans="1:13">
      <c r="A18" s="79"/>
      <c r="B18" s="73"/>
      <c r="C18" s="77"/>
      <c r="D18" s="73"/>
      <c r="E18" s="73"/>
      <c r="F18" s="74"/>
      <c r="G18" s="74"/>
      <c r="H18" s="75"/>
      <c r="I18" s="79"/>
      <c r="J18" s="73"/>
      <c r="K18" s="73"/>
      <c r="L18" s="73"/>
      <c r="M18" s="73"/>
    </row>
  </sheetData>
  <mergeCells count="14">
    <mergeCell ref="A1:N1"/>
    <mergeCell ref="A2:N2"/>
    <mergeCell ref="J3:M3"/>
    <mergeCell ref="A12:G1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N3:N4"/>
  </mergeCells>
  <pageMargins left="0" right="0" top="0.196527777777778" bottom="0.196527777777778" header="0.511805555555556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1" sqref="A1:N1"/>
    </sheetView>
  </sheetViews>
  <sheetFormatPr defaultColWidth="9.14285714285714" defaultRowHeight="12"/>
  <cols>
    <col min="1" max="1" width="6.42857142857143" customWidth="1"/>
    <col min="2" max="2" width="9.57142857142857" customWidth="1"/>
    <col min="3" max="3" width="12" customWidth="1"/>
    <col min="4" max="4" width="23.2857142857143" customWidth="1"/>
    <col min="5" max="5" width="8.42857142857143" customWidth="1"/>
    <col min="6" max="7" width="9.28571428571429" customWidth="1"/>
    <col min="8" max="8" width="5.42857142857143" customWidth="1"/>
    <col min="9" max="10" width="11" customWidth="1"/>
    <col min="11" max="11" width="10.2857142857143" customWidth="1"/>
    <col min="12" max="13" width="9.28571428571429" customWidth="1"/>
    <col min="14" max="14" width="10.8571428571429" style="40" customWidth="1"/>
  </cols>
  <sheetData>
    <row r="1" ht="27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4" customHeight="1" spans="1:14">
      <c r="A2" s="2" t="s">
        <v>37</v>
      </c>
      <c r="B2" s="2"/>
      <c r="C2" s="2"/>
      <c r="D2" s="2"/>
      <c r="E2" s="2"/>
      <c r="F2" s="2"/>
      <c r="G2" s="2"/>
      <c r="H2" s="3"/>
      <c r="I2" s="2"/>
      <c r="J2" s="2"/>
      <c r="K2" s="2"/>
      <c r="L2" s="2"/>
      <c r="M2" s="2"/>
      <c r="N2" s="51"/>
    </row>
    <row r="3" s="39" customFormat="1" ht="24" customHeight="1" spans="1:14">
      <c r="A3" s="20" t="s">
        <v>2</v>
      </c>
      <c r="B3" s="20" t="s">
        <v>3</v>
      </c>
      <c r="C3" s="20" t="s">
        <v>4</v>
      </c>
      <c r="D3" s="20" t="s">
        <v>5</v>
      </c>
      <c r="E3" s="41" t="s">
        <v>6</v>
      </c>
      <c r="F3" s="20" t="s">
        <v>7</v>
      </c>
      <c r="G3" s="20" t="s">
        <v>8</v>
      </c>
      <c r="H3" s="42" t="s">
        <v>9</v>
      </c>
      <c r="I3" s="20" t="s">
        <v>10</v>
      </c>
      <c r="J3" s="52" t="s">
        <v>11</v>
      </c>
      <c r="K3" s="52"/>
      <c r="L3" s="52"/>
      <c r="M3" s="53"/>
      <c r="N3" s="54" t="s">
        <v>12</v>
      </c>
    </row>
    <row r="4" s="39" customFormat="1" ht="24" customHeight="1" spans="1:14">
      <c r="A4" s="20"/>
      <c r="B4" s="20"/>
      <c r="C4" s="20"/>
      <c r="D4" s="20"/>
      <c r="E4" s="41"/>
      <c r="F4" s="20"/>
      <c r="G4" s="20"/>
      <c r="H4" s="43"/>
      <c r="I4" s="20"/>
      <c r="J4" s="52" t="s">
        <v>38</v>
      </c>
      <c r="K4" s="52" t="s">
        <v>14</v>
      </c>
      <c r="L4" s="52" t="s">
        <v>39</v>
      </c>
      <c r="M4" s="53" t="s">
        <v>16</v>
      </c>
      <c r="N4" s="54"/>
    </row>
    <row r="5" s="39" customFormat="1" ht="24" customHeight="1" spans="1:14">
      <c r="A5" s="44">
        <v>1</v>
      </c>
      <c r="B5" s="45" t="s">
        <v>17</v>
      </c>
      <c r="C5" s="45" t="s">
        <v>40</v>
      </c>
      <c r="D5" s="46" t="s">
        <v>41</v>
      </c>
      <c r="E5" s="47" t="s">
        <v>20</v>
      </c>
      <c r="F5" s="16">
        <v>45869</v>
      </c>
      <c r="G5" s="16">
        <v>46233</v>
      </c>
      <c r="H5" s="48">
        <f t="shared" ref="H5:H12" si="0">I5/57</f>
        <v>960</v>
      </c>
      <c r="I5" s="55">
        <v>54720</v>
      </c>
      <c r="J5" s="55">
        <v>21888</v>
      </c>
      <c r="K5" s="55">
        <v>13680</v>
      </c>
      <c r="L5" s="56">
        <v>2736</v>
      </c>
      <c r="M5" s="57">
        <v>2736</v>
      </c>
      <c r="N5" s="45" t="s">
        <v>21</v>
      </c>
    </row>
    <row r="6" ht="24" customHeight="1" spans="1:14">
      <c r="A6" s="44">
        <v>2</v>
      </c>
      <c r="B6" s="45" t="s">
        <v>17</v>
      </c>
      <c r="C6" s="45" t="s">
        <v>40</v>
      </c>
      <c r="D6" s="46" t="s">
        <v>42</v>
      </c>
      <c r="E6" s="47" t="s">
        <v>23</v>
      </c>
      <c r="F6" s="16">
        <v>45866</v>
      </c>
      <c r="G6" s="16">
        <v>46230</v>
      </c>
      <c r="H6" s="48">
        <f t="shared" si="0"/>
        <v>720</v>
      </c>
      <c r="I6" s="55">
        <v>41040</v>
      </c>
      <c r="J6" s="55">
        <v>16416</v>
      </c>
      <c r="K6" s="55">
        <v>10260</v>
      </c>
      <c r="L6" s="56">
        <v>2052</v>
      </c>
      <c r="M6" s="57">
        <v>2052</v>
      </c>
      <c r="N6" s="45" t="s">
        <v>21</v>
      </c>
    </row>
    <row r="7" ht="24" customHeight="1" spans="1:14">
      <c r="A7" s="49">
        <v>3</v>
      </c>
      <c r="B7" s="50" t="s">
        <v>17</v>
      </c>
      <c r="C7" s="50" t="s">
        <v>40</v>
      </c>
      <c r="D7" s="46" t="s">
        <v>43</v>
      </c>
      <c r="E7" s="47" t="s">
        <v>25</v>
      </c>
      <c r="F7" s="16">
        <v>45866</v>
      </c>
      <c r="G7" s="16">
        <v>46230</v>
      </c>
      <c r="H7" s="48">
        <f t="shared" si="0"/>
        <v>840</v>
      </c>
      <c r="I7" s="55">
        <v>47880</v>
      </c>
      <c r="J7" s="55">
        <v>19152</v>
      </c>
      <c r="K7" s="55">
        <v>11970</v>
      </c>
      <c r="L7" s="56">
        <v>2394</v>
      </c>
      <c r="M7" s="57">
        <v>2394</v>
      </c>
      <c r="N7" s="45" t="s">
        <v>21</v>
      </c>
    </row>
    <row r="8" ht="24" customHeight="1" spans="1:14">
      <c r="A8" s="44">
        <v>4</v>
      </c>
      <c r="B8" s="45" t="s">
        <v>17</v>
      </c>
      <c r="C8" s="45" t="s">
        <v>40</v>
      </c>
      <c r="D8" s="46" t="s">
        <v>44</v>
      </c>
      <c r="E8" s="47" t="s">
        <v>27</v>
      </c>
      <c r="F8" s="16">
        <v>45863</v>
      </c>
      <c r="G8" s="16">
        <v>46227</v>
      </c>
      <c r="H8" s="48">
        <f t="shared" si="0"/>
        <v>3060</v>
      </c>
      <c r="I8" s="55">
        <v>174420</v>
      </c>
      <c r="J8" s="55">
        <v>69768</v>
      </c>
      <c r="K8" s="55">
        <v>43605</v>
      </c>
      <c r="L8" s="56">
        <v>8721</v>
      </c>
      <c r="M8" s="57">
        <v>8721</v>
      </c>
      <c r="N8" s="45" t="s">
        <v>28</v>
      </c>
    </row>
    <row r="9" ht="24" customHeight="1" spans="1:14">
      <c r="A9" s="44">
        <v>5</v>
      </c>
      <c r="B9" s="45" t="s">
        <v>17</v>
      </c>
      <c r="C9" s="45" t="s">
        <v>40</v>
      </c>
      <c r="D9" s="46" t="s">
        <v>45</v>
      </c>
      <c r="E9" s="47" t="s">
        <v>46</v>
      </c>
      <c r="F9" s="16">
        <v>45865</v>
      </c>
      <c r="G9" s="16">
        <v>46229</v>
      </c>
      <c r="H9" s="48">
        <f t="shared" si="0"/>
        <v>4648</v>
      </c>
      <c r="I9" s="55">
        <v>264936</v>
      </c>
      <c r="J9" s="55">
        <v>105974.4</v>
      </c>
      <c r="K9" s="55">
        <v>66234</v>
      </c>
      <c r="L9" s="56">
        <v>13246.8</v>
      </c>
      <c r="M9" s="57">
        <v>13246.8</v>
      </c>
      <c r="N9" s="45" t="s">
        <v>28</v>
      </c>
    </row>
    <row r="10" ht="24" customHeight="1" spans="1:14">
      <c r="A10" s="44">
        <v>6</v>
      </c>
      <c r="B10" s="45" t="s">
        <v>17</v>
      </c>
      <c r="C10" s="45" t="s">
        <v>40</v>
      </c>
      <c r="D10" s="46" t="s">
        <v>47</v>
      </c>
      <c r="E10" s="47" t="s">
        <v>30</v>
      </c>
      <c r="F10" s="16">
        <v>45868</v>
      </c>
      <c r="G10" s="16">
        <v>46232</v>
      </c>
      <c r="H10" s="48">
        <f t="shared" si="0"/>
        <v>3020</v>
      </c>
      <c r="I10" s="55">
        <v>172140</v>
      </c>
      <c r="J10" s="55">
        <v>68856</v>
      </c>
      <c r="K10" s="55">
        <v>43035</v>
      </c>
      <c r="L10" s="56">
        <v>8607</v>
      </c>
      <c r="M10" s="57">
        <v>8607</v>
      </c>
      <c r="N10" s="45" t="s">
        <v>31</v>
      </c>
    </row>
    <row r="11" ht="24" customHeight="1" spans="1:14">
      <c r="A11" s="44">
        <v>7</v>
      </c>
      <c r="B11" s="45" t="s">
        <v>17</v>
      </c>
      <c r="C11" s="45" t="s">
        <v>40</v>
      </c>
      <c r="D11" s="46" t="s">
        <v>48</v>
      </c>
      <c r="E11" s="47" t="s">
        <v>33</v>
      </c>
      <c r="F11" s="16">
        <v>45899</v>
      </c>
      <c r="G11" s="16">
        <v>46263</v>
      </c>
      <c r="H11" s="48">
        <f t="shared" si="0"/>
        <v>4860</v>
      </c>
      <c r="I11" s="55">
        <v>277020</v>
      </c>
      <c r="J11" s="55">
        <v>110808</v>
      </c>
      <c r="K11" s="55">
        <v>69255</v>
      </c>
      <c r="L11" s="56">
        <v>13851</v>
      </c>
      <c r="M11" s="57">
        <v>13851</v>
      </c>
      <c r="N11" s="45" t="s">
        <v>21</v>
      </c>
    </row>
    <row r="12" ht="24" customHeight="1" spans="1:14">
      <c r="A12" s="44">
        <v>8</v>
      </c>
      <c r="B12" s="45" t="s">
        <v>17</v>
      </c>
      <c r="C12" s="45" t="s">
        <v>40</v>
      </c>
      <c r="D12" s="20" t="s">
        <v>49</v>
      </c>
      <c r="E12" s="41" t="s">
        <v>35</v>
      </c>
      <c r="F12" s="16">
        <v>45927</v>
      </c>
      <c r="G12" s="16">
        <v>46291</v>
      </c>
      <c r="H12" s="48">
        <f t="shared" si="0"/>
        <v>1120</v>
      </c>
      <c r="I12" s="58">
        <v>63840</v>
      </c>
      <c r="J12" s="58">
        <v>25536</v>
      </c>
      <c r="K12" s="58">
        <v>15960</v>
      </c>
      <c r="L12" s="56">
        <v>3192</v>
      </c>
      <c r="M12" s="57">
        <v>3192</v>
      </c>
      <c r="N12" s="45" t="s">
        <v>31</v>
      </c>
    </row>
    <row r="13" ht="24" customHeight="1" spans="1:14">
      <c r="A13" s="34" t="s">
        <v>36</v>
      </c>
      <c r="B13" s="21"/>
      <c r="C13" s="21"/>
      <c r="D13" s="21"/>
      <c r="E13" s="22"/>
      <c r="F13" s="21"/>
      <c r="G13" s="21"/>
      <c r="H13" s="23"/>
      <c r="I13" s="58">
        <f t="shared" ref="I13:M13" si="1">SUM(I5:I12)</f>
        <v>1095996</v>
      </c>
      <c r="J13" s="58">
        <f t="shared" si="1"/>
        <v>438398.4</v>
      </c>
      <c r="K13" s="58">
        <f t="shared" si="1"/>
        <v>273999</v>
      </c>
      <c r="L13" s="58">
        <f t="shared" si="1"/>
        <v>54799.8</v>
      </c>
      <c r="M13" s="58">
        <f t="shared" si="1"/>
        <v>54799.8</v>
      </c>
      <c r="N13" s="59"/>
    </row>
  </sheetData>
  <mergeCells count="14">
    <mergeCell ref="A1:N1"/>
    <mergeCell ref="A2:N2"/>
    <mergeCell ref="J3:M3"/>
    <mergeCell ref="A13:G1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N3:N4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A1:N1"/>
    </sheetView>
  </sheetViews>
  <sheetFormatPr defaultColWidth="9.14285714285714" defaultRowHeight="12"/>
  <cols>
    <col min="1" max="1" width="5" customWidth="1"/>
    <col min="2" max="2" width="15.4285714285714" customWidth="1"/>
    <col min="3" max="3" width="7.57142857142857" customWidth="1"/>
    <col min="4" max="4" width="25.5714285714286" customWidth="1"/>
    <col min="5" max="5" width="8.42857142857143" customWidth="1"/>
    <col min="6" max="7" width="9.28571428571429" customWidth="1"/>
    <col min="8" max="8" width="7.57142857142857" customWidth="1"/>
    <col min="9" max="9" width="10.1428571428571" customWidth="1"/>
    <col min="10" max="13" width="9.28571428571429" customWidth="1"/>
    <col min="14" max="14" width="7.57142857142857" customWidth="1"/>
  </cols>
  <sheetData>
    <row r="1" ht="2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4" customHeight="1" spans="1:14">
      <c r="A2" s="2" t="s">
        <v>50</v>
      </c>
      <c r="B2" s="2"/>
      <c r="C2" s="2"/>
      <c r="D2" s="2"/>
      <c r="E2" s="2"/>
      <c r="F2" s="2"/>
      <c r="G2" s="2"/>
      <c r="H2" s="3"/>
      <c r="I2" s="2"/>
      <c r="J2" s="2"/>
      <c r="K2" s="2"/>
      <c r="L2" s="2"/>
      <c r="M2" s="2"/>
      <c r="N2" s="2"/>
    </row>
    <row r="3" ht="24" customHeight="1" spans="1:14">
      <c r="A3" s="4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24" t="s">
        <v>10</v>
      </c>
      <c r="J3" s="25" t="s">
        <v>11</v>
      </c>
      <c r="K3" s="26"/>
      <c r="L3" s="26"/>
      <c r="M3" s="26"/>
      <c r="N3" s="27" t="s">
        <v>12</v>
      </c>
    </row>
    <row r="4" ht="24" customHeight="1" spans="1:14">
      <c r="A4" s="8"/>
      <c r="B4" s="9"/>
      <c r="C4" s="10"/>
      <c r="D4" s="10"/>
      <c r="E4" s="10"/>
      <c r="F4" s="10"/>
      <c r="G4" s="10"/>
      <c r="H4" s="11"/>
      <c r="I4" s="28"/>
      <c r="J4" s="24" t="s">
        <v>38</v>
      </c>
      <c r="K4" s="24" t="s">
        <v>14</v>
      </c>
      <c r="L4" s="24" t="s">
        <v>39</v>
      </c>
      <c r="M4" s="29" t="s">
        <v>16</v>
      </c>
      <c r="N4" s="30"/>
    </row>
    <row r="5" ht="24" customHeight="1" spans="1:14">
      <c r="A5" s="12">
        <v>1</v>
      </c>
      <c r="B5" s="13" t="s">
        <v>17</v>
      </c>
      <c r="C5" s="13" t="s">
        <v>51</v>
      </c>
      <c r="D5" s="14" t="s">
        <v>52</v>
      </c>
      <c r="E5" s="15" t="s">
        <v>20</v>
      </c>
      <c r="F5" s="16">
        <v>45869</v>
      </c>
      <c r="G5" s="16">
        <v>46233</v>
      </c>
      <c r="H5" s="17">
        <f t="shared" ref="H5:H11" si="0">I5/28</f>
        <v>1056</v>
      </c>
      <c r="I5" s="31">
        <v>29568</v>
      </c>
      <c r="J5" s="32">
        <v>11827.2</v>
      </c>
      <c r="K5" s="32">
        <v>7392</v>
      </c>
      <c r="L5" s="32">
        <v>1478.4</v>
      </c>
      <c r="M5" s="33">
        <v>1478.4</v>
      </c>
      <c r="N5" s="34" t="s">
        <v>21</v>
      </c>
    </row>
    <row r="6" ht="24" customHeight="1" spans="1:14">
      <c r="A6" s="12">
        <v>2</v>
      </c>
      <c r="B6" s="13" t="s">
        <v>17</v>
      </c>
      <c r="C6" s="13" t="s">
        <v>51</v>
      </c>
      <c r="D6" s="14" t="s">
        <v>53</v>
      </c>
      <c r="E6" s="15" t="s">
        <v>23</v>
      </c>
      <c r="F6" s="16">
        <v>45866</v>
      </c>
      <c r="G6" s="16">
        <v>46230</v>
      </c>
      <c r="H6" s="17">
        <f t="shared" si="0"/>
        <v>792</v>
      </c>
      <c r="I6" s="31">
        <v>22176</v>
      </c>
      <c r="J6" s="32">
        <v>8870.4</v>
      </c>
      <c r="K6" s="32">
        <v>5544</v>
      </c>
      <c r="L6" s="32">
        <v>1108.8</v>
      </c>
      <c r="M6" s="33">
        <v>1108.8</v>
      </c>
      <c r="N6" s="34" t="s">
        <v>21</v>
      </c>
    </row>
    <row r="7" ht="24" customHeight="1" spans="1:14">
      <c r="A7" s="12">
        <v>3</v>
      </c>
      <c r="B7" s="13" t="s">
        <v>17</v>
      </c>
      <c r="C7" s="13" t="s">
        <v>51</v>
      </c>
      <c r="D7" s="14" t="s">
        <v>54</v>
      </c>
      <c r="E7" s="15" t="s">
        <v>25</v>
      </c>
      <c r="F7" s="16">
        <v>45866</v>
      </c>
      <c r="G7" s="16">
        <v>46230</v>
      </c>
      <c r="H7" s="17">
        <f t="shared" si="0"/>
        <v>924</v>
      </c>
      <c r="I7" s="31">
        <v>25872</v>
      </c>
      <c r="J7" s="32">
        <v>10348.8</v>
      </c>
      <c r="K7" s="32">
        <v>6468</v>
      </c>
      <c r="L7" s="32">
        <v>1293.6</v>
      </c>
      <c r="M7" s="33">
        <v>1293.6</v>
      </c>
      <c r="N7" s="34" t="s">
        <v>21</v>
      </c>
    </row>
    <row r="8" ht="24" customHeight="1" spans="1:14">
      <c r="A8" s="12">
        <v>4</v>
      </c>
      <c r="B8" s="13" t="s">
        <v>17</v>
      </c>
      <c r="C8" s="13" t="s">
        <v>51</v>
      </c>
      <c r="D8" s="14" t="s">
        <v>55</v>
      </c>
      <c r="E8" s="15" t="s">
        <v>27</v>
      </c>
      <c r="F8" s="16">
        <v>45863</v>
      </c>
      <c r="G8" s="16">
        <v>46227</v>
      </c>
      <c r="H8" s="17">
        <f t="shared" si="0"/>
        <v>3366</v>
      </c>
      <c r="I8" s="31">
        <v>94248</v>
      </c>
      <c r="J8" s="32">
        <v>37699.2</v>
      </c>
      <c r="K8" s="32">
        <v>23562</v>
      </c>
      <c r="L8" s="32">
        <v>4712.4</v>
      </c>
      <c r="M8" s="33">
        <v>4712.4</v>
      </c>
      <c r="N8" s="34" t="s">
        <v>28</v>
      </c>
    </row>
    <row r="9" ht="24" customHeight="1" spans="1:14">
      <c r="A9" s="12">
        <v>5</v>
      </c>
      <c r="B9" s="13" t="s">
        <v>17</v>
      </c>
      <c r="C9" s="13" t="s">
        <v>51</v>
      </c>
      <c r="D9" s="14" t="s">
        <v>56</v>
      </c>
      <c r="E9" s="15" t="s">
        <v>30</v>
      </c>
      <c r="F9" s="16">
        <v>45868</v>
      </c>
      <c r="G9" s="16">
        <v>46232</v>
      </c>
      <c r="H9" s="17">
        <f t="shared" si="0"/>
        <v>3322</v>
      </c>
      <c r="I9" s="31">
        <v>93016</v>
      </c>
      <c r="J9" s="32">
        <v>37206.4</v>
      </c>
      <c r="K9" s="32">
        <v>23254</v>
      </c>
      <c r="L9" s="32">
        <v>4650.8</v>
      </c>
      <c r="M9" s="33">
        <v>4650.8</v>
      </c>
      <c r="N9" s="34" t="s">
        <v>31</v>
      </c>
    </row>
    <row r="10" ht="24" customHeight="1" spans="1:14">
      <c r="A10" s="12">
        <v>6</v>
      </c>
      <c r="B10" s="13" t="s">
        <v>17</v>
      </c>
      <c r="C10" s="13" t="s">
        <v>51</v>
      </c>
      <c r="D10" s="18" t="s">
        <v>57</v>
      </c>
      <c r="E10" s="19" t="s">
        <v>33</v>
      </c>
      <c r="F10" s="16">
        <v>45899</v>
      </c>
      <c r="G10" s="16">
        <v>46263</v>
      </c>
      <c r="H10" s="17">
        <f t="shared" si="0"/>
        <v>5346</v>
      </c>
      <c r="I10" s="35">
        <v>149688</v>
      </c>
      <c r="J10" s="36">
        <v>59875.2</v>
      </c>
      <c r="K10" s="36">
        <v>37422</v>
      </c>
      <c r="L10" s="32">
        <v>7484.4</v>
      </c>
      <c r="M10" s="33">
        <v>7484.4</v>
      </c>
      <c r="N10" s="34" t="s">
        <v>21</v>
      </c>
    </row>
    <row r="11" ht="24" customHeight="1" spans="1:14">
      <c r="A11" s="12">
        <v>7</v>
      </c>
      <c r="B11" s="13" t="s">
        <v>17</v>
      </c>
      <c r="C11" s="13" t="s">
        <v>51</v>
      </c>
      <c r="D11" s="18" t="s">
        <v>58</v>
      </c>
      <c r="E11" s="19" t="s">
        <v>35</v>
      </c>
      <c r="F11" s="16">
        <v>45927</v>
      </c>
      <c r="G11" s="16">
        <v>46291</v>
      </c>
      <c r="H11" s="17">
        <f t="shared" si="0"/>
        <v>1232</v>
      </c>
      <c r="I11" s="35">
        <v>34496</v>
      </c>
      <c r="J11" s="36">
        <v>13798.4</v>
      </c>
      <c r="K11" s="36">
        <v>8624</v>
      </c>
      <c r="L11" s="32">
        <v>1724.8</v>
      </c>
      <c r="M11" s="33">
        <v>1724.8</v>
      </c>
      <c r="N11" s="34" t="s">
        <v>31</v>
      </c>
    </row>
    <row r="12" ht="24" customHeight="1" spans="1:14">
      <c r="A12" s="20" t="s">
        <v>36</v>
      </c>
      <c r="B12" s="21"/>
      <c r="C12" s="21"/>
      <c r="D12" s="21"/>
      <c r="E12" s="22"/>
      <c r="F12" s="21"/>
      <c r="G12" s="21"/>
      <c r="H12" s="23"/>
      <c r="I12" s="37">
        <f t="shared" ref="I12:M12" si="1">SUM(I5:I11)</f>
        <v>449064</v>
      </c>
      <c r="J12" s="37">
        <f t="shared" si="1"/>
        <v>179625.6</v>
      </c>
      <c r="K12" s="37">
        <f t="shared" si="1"/>
        <v>112266</v>
      </c>
      <c r="L12" s="37">
        <f t="shared" si="1"/>
        <v>22453.2</v>
      </c>
      <c r="M12" s="38">
        <f t="shared" si="1"/>
        <v>22453.2</v>
      </c>
      <c r="N12" s="21"/>
    </row>
  </sheetData>
  <mergeCells count="14">
    <mergeCell ref="A1:N1"/>
    <mergeCell ref="A2:N2"/>
    <mergeCell ref="J3:M3"/>
    <mergeCell ref="A12:G1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N3:N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能繁母猪</vt:lpstr>
      <vt:lpstr>育肥猪</vt:lpstr>
      <vt:lpstr>仔猪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</dc:creator>
  <cp:lastModifiedBy>、</cp:lastModifiedBy>
  <dcterms:created xsi:type="dcterms:W3CDTF">2019-08-05T03:05:00Z</dcterms:created>
  <cp:lastPrinted>2020-07-02T01:00:00Z</cp:lastPrinted>
  <dcterms:modified xsi:type="dcterms:W3CDTF">2025-10-15T07:47:17Z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07EDE95149494A9BBCE20D503A194628_13</vt:lpwstr>
  </property>
</Properties>
</file>