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交通局" sheetId="4" r:id="rId1"/>
    <sheet name="Sheet1" sheetId="5" r:id="rId2"/>
  </sheets>
  <definedNames>
    <definedName name="_xlnm._FilterDatabase" localSheetId="0" hidden="1">交通局!$A$3:$M$15</definedName>
    <definedName name="_xlnm.Print_Titles" localSheetId="0">交通局!$2:$3</definedName>
  </definedNames>
  <calcPr calcId="144525"/>
</workbook>
</file>

<file path=xl/sharedStrings.xml><?xml version="1.0" encoding="utf-8"?>
<sst xmlns="http://schemas.openxmlformats.org/spreadsheetml/2006/main" count="79" uniqueCount="62">
  <si>
    <t>附件4</t>
  </si>
  <si>
    <t>2025年省级交通专项资金（第二批）养护工程资金分配明细</t>
  </si>
  <si>
    <t>序号</t>
  </si>
  <si>
    <t>项目名称</t>
  </si>
  <si>
    <t>镇</t>
  </si>
  <si>
    <t>村</t>
  </si>
  <si>
    <t>主要建设内容</t>
  </si>
  <si>
    <t>项目简介</t>
  </si>
  <si>
    <t>批复总投资（万元）</t>
  </si>
  <si>
    <t>批复建安费
（万元）</t>
  </si>
  <si>
    <t>路线编码</t>
  </si>
  <si>
    <t>起点桩号</t>
  </si>
  <si>
    <t>终点桩号</t>
  </si>
  <si>
    <t>里程
（公里）</t>
  </si>
  <si>
    <t>资金分配（万元）</t>
  </si>
  <si>
    <t>合计</t>
  </si>
  <si>
    <t>五华县Y232线郭田镇府至横塘美丽农村路建设工程</t>
  </si>
  <si>
    <t>郭田镇</t>
  </si>
  <si>
    <t>横塘村</t>
  </si>
  <si>
    <t>白改黑、绿化提升、附属设施完善</t>
  </si>
  <si>
    <r>
      <rPr>
        <sz val="12"/>
        <rFont val="宋体"/>
        <charset val="134"/>
      </rPr>
      <t>项目起点位于郭田镇府（</t>
    </r>
    <r>
      <rPr>
        <sz val="12"/>
        <rFont val="Times New Roman"/>
        <charset val="134"/>
      </rPr>
      <t>K0+000)</t>
    </r>
    <r>
      <rPr>
        <sz val="12"/>
        <rFont val="宋体"/>
        <charset val="134"/>
      </rPr>
      <t>，终点止于横塘（</t>
    </r>
    <r>
      <rPr>
        <sz val="12"/>
        <rFont val="Times New Roman"/>
        <charset val="134"/>
      </rPr>
      <t>K2+400)</t>
    </r>
    <r>
      <rPr>
        <sz val="12"/>
        <rFont val="宋体"/>
        <charset val="134"/>
      </rPr>
      <t>，路线全长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公里。主要工作内容：在原有道路基础上铺设沥青，绿化提升、完善附属设施</t>
    </r>
  </si>
  <si>
    <t>Y232441424</t>
  </si>
  <si>
    <t>五华县Y228线郭田墟至郭田美丽农村路建设工程</t>
  </si>
  <si>
    <t>郭田村</t>
  </si>
  <si>
    <r>
      <rPr>
        <sz val="12"/>
        <rFont val="宋体"/>
        <charset val="134"/>
      </rPr>
      <t>项目起点位于郭田墟（</t>
    </r>
    <r>
      <rPr>
        <sz val="12"/>
        <rFont val="Times New Roman"/>
        <charset val="134"/>
      </rPr>
      <t>K0+400)</t>
    </r>
    <r>
      <rPr>
        <sz val="12"/>
        <rFont val="宋体"/>
        <charset val="134"/>
      </rPr>
      <t>，终点止于郭田（</t>
    </r>
    <r>
      <rPr>
        <sz val="12"/>
        <rFont val="Times New Roman"/>
        <charset val="134"/>
      </rPr>
      <t>K1+626)</t>
    </r>
    <r>
      <rPr>
        <sz val="12"/>
        <rFont val="宋体"/>
        <charset val="134"/>
      </rPr>
      <t>，路线全长1</t>
    </r>
    <r>
      <rPr>
        <sz val="12"/>
        <rFont val="Times New Roman"/>
        <charset val="134"/>
      </rPr>
      <t>.226</t>
    </r>
    <r>
      <rPr>
        <sz val="12"/>
        <rFont val="宋体"/>
        <charset val="134"/>
      </rPr>
      <t>公里。主要工作内容：在原有道路基础上铺设沥青，绿化提升、完善附属设施</t>
    </r>
  </si>
  <si>
    <t>Y228441424</t>
  </si>
  <si>
    <t>五华县Y103线外黄井至协和美丽农村路建设工程</t>
  </si>
  <si>
    <t>水寨镇</t>
  </si>
  <si>
    <t>黄井村</t>
  </si>
  <si>
    <r>
      <rPr>
        <sz val="12"/>
        <rFont val="宋体"/>
        <charset val="134"/>
      </rPr>
      <t>项目起点位于外黄井（</t>
    </r>
    <r>
      <rPr>
        <sz val="12"/>
        <rFont val="Times New Roman"/>
        <charset val="134"/>
      </rPr>
      <t>K0+000)</t>
    </r>
    <r>
      <rPr>
        <sz val="12"/>
        <rFont val="宋体"/>
        <charset val="134"/>
      </rPr>
      <t>，终点止于协和（</t>
    </r>
    <r>
      <rPr>
        <sz val="12"/>
        <rFont val="Times New Roman"/>
        <charset val="134"/>
      </rPr>
      <t>K3+286)</t>
    </r>
    <r>
      <rPr>
        <sz val="12"/>
        <rFont val="宋体"/>
        <charset val="134"/>
      </rPr>
      <t>，路线全长</t>
    </r>
    <r>
      <rPr>
        <sz val="12"/>
        <rFont val="Times New Roman"/>
        <charset val="134"/>
      </rPr>
      <t>3.286</t>
    </r>
    <r>
      <rPr>
        <sz val="12"/>
        <rFont val="宋体"/>
        <charset val="134"/>
      </rPr>
      <t>公里。主要工作内容：在原有道路基础上铺设沥青，绿化提升、完善附属设施</t>
    </r>
  </si>
  <si>
    <t>Y103441424</t>
  </si>
  <si>
    <t>五华县C008线河尾新村至黄井小学美丽农村路建设工程</t>
  </si>
  <si>
    <t>河尾村</t>
  </si>
  <si>
    <r>
      <rPr>
        <sz val="12"/>
        <rFont val="宋体"/>
        <charset val="134"/>
      </rPr>
      <t>项目起点位于河尾新村（</t>
    </r>
    <r>
      <rPr>
        <sz val="12"/>
        <rFont val="Times New Roman"/>
        <charset val="134"/>
      </rPr>
      <t>K0+000)</t>
    </r>
    <r>
      <rPr>
        <sz val="12"/>
        <rFont val="宋体"/>
        <charset val="134"/>
      </rPr>
      <t>，终点止于黄井小学（</t>
    </r>
    <r>
      <rPr>
        <sz val="12"/>
        <rFont val="Times New Roman"/>
        <charset val="134"/>
      </rPr>
      <t>K0+206)</t>
    </r>
    <r>
      <rPr>
        <sz val="12"/>
        <rFont val="宋体"/>
        <charset val="134"/>
      </rPr>
      <t>，路线全长</t>
    </r>
    <r>
      <rPr>
        <sz val="12"/>
        <rFont val="Times New Roman"/>
        <charset val="134"/>
      </rPr>
      <t>0.206</t>
    </r>
    <r>
      <rPr>
        <sz val="12"/>
        <rFont val="宋体"/>
        <charset val="134"/>
      </rPr>
      <t>公里。主要工作内容：在原有道路基础上铺设沥青，绿化提升、完善附属设施</t>
    </r>
  </si>
  <si>
    <t>C008441424</t>
  </si>
  <si>
    <t>五华县CK91线岐岭至皇华村委美丽农村路建设工程</t>
  </si>
  <si>
    <t>岐岭</t>
  </si>
  <si>
    <t>皇华村</t>
  </si>
  <si>
    <t>绿化提升、附属设施完善</t>
  </si>
  <si>
    <t>项目起点位于岐岭（K0+000)，终点止于皇华村委（K1+977)，路线全长1.977公里。主要工作内容：绿化提升、完善附属设施</t>
  </si>
  <si>
    <t>CK91441424</t>
  </si>
  <si>
    <t>五华县C546线三斗种至滩下美丽农村路建设工程</t>
  </si>
  <si>
    <t>龙村镇</t>
  </si>
  <si>
    <t>下滩村</t>
  </si>
  <si>
    <t>项目起点位于三斗种（K0+000)，终点止于滩下（K1+187)，路线全长1.187公里。主要工作内容：绿化提升、完善附属设施</t>
  </si>
  <si>
    <t>C546441424</t>
  </si>
  <si>
    <t>五华县CC14线牛过渡至山里美丽农村路建设工程</t>
  </si>
  <si>
    <t>梅蓄新村</t>
  </si>
  <si>
    <t>项目起点位于牛过渡（K0+000)，终点止于山里（K1+513)，路线全长1.513公里。主要工作内容：白改黑、绿化提升、完善附属设施</t>
  </si>
  <si>
    <t>CC14441424</t>
  </si>
  <si>
    <t>五华县Y147线岐岭至石福美丽农村路建设工程</t>
  </si>
  <si>
    <t>荣贵村、荣福村</t>
  </si>
  <si>
    <t>项目起点位于岐岭（K0+000)，终点止于石福（K4+545)，路线全长4.545公里。主要工作内容：绿化提升、完善附属设施</t>
  </si>
  <si>
    <t>Y147441424</t>
  </si>
  <si>
    <t>五华县X030线清溪高速路口至双头段美丽农村路建设工程</t>
  </si>
  <si>
    <t>龙寨村、礤下村、龙水村</t>
  </si>
  <si>
    <t>项目起点位于岐岭龙寨村（K18+234)，终点止于龙水村（K24+779)，路线全长6.545公里。主要工作内容：绿化提升、完善附属设施</t>
  </si>
  <si>
    <t>五华县CJ30线长塘村至东升村段美丽农村路建设工程</t>
  </si>
  <si>
    <t>横陂</t>
  </si>
  <si>
    <t>长塘村、东升村</t>
  </si>
  <si>
    <t>项目起点位于横陂镇长塘村（K18+234)，终点止于龙水村（K24+779)，路线全长6.545公里。主要工作内容：绿化提升、完善附属设施</t>
  </si>
  <si>
    <t>五华县X857线长塘村至东升村段美丽农村路建设工程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</si>
</sst>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26"/>
      <name val="方正小标宋简体"/>
      <charset val="134"/>
    </font>
    <font>
      <sz val="12"/>
      <name val="等线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5" zoomScaleNormal="85" workbookViewId="0">
      <pane ySplit="3" topLeftCell="A10" activePane="bottomLeft" state="frozen"/>
      <selection/>
      <selection pane="bottomLeft" activeCell="A8" sqref="A8:A15"/>
    </sheetView>
  </sheetViews>
  <sheetFormatPr defaultColWidth="9" defaultRowHeight="30" customHeight="1"/>
  <cols>
    <col min="1" max="1" width="8.25" style="5" customWidth="1"/>
    <col min="2" max="2" width="36.375" style="5" customWidth="1"/>
    <col min="3" max="3" width="13.125" style="5" customWidth="1"/>
    <col min="4" max="4" width="15.8833333333333" style="5" customWidth="1"/>
    <col min="5" max="5" width="38.5" style="5" customWidth="1"/>
    <col min="6" max="6" width="43.525" style="5" customWidth="1"/>
    <col min="7" max="7" width="16.375" style="5" customWidth="1"/>
    <col min="8" max="8" width="15" style="6" customWidth="1"/>
    <col min="9" max="9" width="12.625" style="5" hidden="1" customWidth="1"/>
    <col min="10" max="11" width="12.625" style="5" customWidth="1"/>
    <col min="12" max="13" width="13" style="5" customWidth="1"/>
    <col min="14" max="14" width="9" style="5"/>
    <col min="15" max="15" width="11.5" style="5"/>
    <col min="16" max="16384" width="9" style="5"/>
  </cols>
  <sheetData>
    <row r="1" ht="23" customHeight="1" spans="1:2">
      <c r="A1" s="7" t="s">
        <v>0</v>
      </c>
      <c r="B1" s="7"/>
    </row>
    <row r="2" s="1" customFormat="1" ht="49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56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43.5" customHeight="1" spans="1:13">
      <c r="A4" s="11" t="s">
        <v>15</v>
      </c>
      <c r="B4" s="12"/>
      <c r="C4" s="13"/>
      <c r="D4" s="13"/>
      <c r="E4" s="13"/>
      <c r="F4" s="14"/>
      <c r="G4" s="9">
        <f>SUM(G5:G15)</f>
        <v>2774.3892</v>
      </c>
      <c r="H4" s="9">
        <f>SUM(H5:H15)</f>
        <v>2187.2326</v>
      </c>
      <c r="I4" s="9"/>
      <c r="J4" s="9"/>
      <c r="K4" s="9"/>
      <c r="L4" s="9">
        <f>SUM(L5:L15)</f>
        <v>25.797</v>
      </c>
      <c r="M4" s="9">
        <f>SUM(M5:M15)</f>
        <v>1666</v>
      </c>
    </row>
    <row r="5" s="4" customFormat="1" ht="75" customHeight="1" spans="1:14">
      <c r="A5" s="15">
        <v>1</v>
      </c>
      <c r="B5" s="15" t="s">
        <v>16</v>
      </c>
      <c r="C5" s="16" t="s">
        <v>17</v>
      </c>
      <c r="D5" s="16" t="s">
        <v>18</v>
      </c>
      <c r="E5" s="15" t="s">
        <v>19</v>
      </c>
      <c r="F5" s="17" t="s">
        <v>20</v>
      </c>
      <c r="G5" s="18">
        <f>L5*90</f>
        <v>216</v>
      </c>
      <c r="H5" s="19">
        <f>G5*0.82</f>
        <v>177.12</v>
      </c>
      <c r="I5" s="15" t="s">
        <v>21</v>
      </c>
      <c r="J5" s="26">
        <v>0</v>
      </c>
      <c r="K5" s="26">
        <v>2.4</v>
      </c>
      <c r="L5" s="26">
        <f>K5-J5</f>
        <v>2.4</v>
      </c>
      <c r="M5" s="27">
        <v>118</v>
      </c>
      <c r="N5" s="28"/>
    </row>
    <row r="6" s="4" customFormat="1" ht="75" customHeight="1" spans="1:14">
      <c r="A6" s="15">
        <v>2</v>
      </c>
      <c r="B6" s="15" t="s">
        <v>22</v>
      </c>
      <c r="C6" s="16" t="s">
        <v>17</v>
      </c>
      <c r="D6" s="16" t="s">
        <v>23</v>
      </c>
      <c r="E6" s="15" t="s">
        <v>19</v>
      </c>
      <c r="F6" s="17" t="s">
        <v>24</v>
      </c>
      <c r="G6" s="18">
        <f>L6*90</f>
        <v>110.34</v>
      </c>
      <c r="H6" s="19">
        <f>G6*0.82</f>
        <v>90.4788</v>
      </c>
      <c r="I6" s="15" t="s">
        <v>25</v>
      </c>
      <c r="J6" s="26">
        <v>0.4</v>
      </c>
      <c r="K6" s="26">
        <v>1.626</v>
      </c>
      <c r="L6" s="26">
        <f>K6-J6</f>
        <v>1.226</v>
      </c>
      <c r="M6" s="29"/>
      <c r="N6" s="28"/>
    </row>
    <row r="7" s="4" customFormat="1" ht="75" customHeight="1" spans="1:14">
      <c r="A7" s="15">
        <v>3</v>
      </c>
      <c r="B7" s="15" t="s">
        <v>26</v>
      </c>
      <c r="C7" s="20" t="s">
        <v>27</v>
      </c>
      <c r="D7" s="20" t="s">
        <v>28</v>
      </c>
      <c r="E7" s="15" t="s">
        <v>19</v>
      </c>
      <c r="F7" s="17" t="s">
        <v>29</v>
      </c>
      <c r="G7" s="18">
        <f>L7*90</f>
        <v>295.74</v>
      </c>
      <c r="H7" s="19">
        <f>G7*0.82</f>
        <v>242.5068</v>
      </c>
      <c r="I7" s="15" t="s">
        <v>30</v>
      </c>
      <c r="J7" s="26">
        <v>0</v>
      </c>
      <c r="K7" s="26">
        <v>3.286</v>
      </c>
      <c r="L7" s="26">
        <f>K7-J7</f>
        <v>3.286</v>
      </c>
      <c r="M7" s="27">
        <v>115</v>
      </c>
      <c r="N7" s="28"/>
    </row>
    <row r="8" s="4" customFormat="1" ht="75" customHeight="1" spans="1:14">
      <c r="A8" s="15">
        <v>4</v>
      </c>
      <c r="B8" s="15" t="s">
        <v>31</v>
      </c>
      <c r="C8" s="20" t="s">
        <v>27</v>
      </c>
      <c r="D8" s="20" t="s">
        <v>32</v>
      </c>
      <c r="E8" s="15" t="s">
        <v>19</v>
      </c>
      <c r="F8" s="17" t="s">
        <v>33</v>
      </c>
      <c r="G8" s="18">
        <f>L8*90</f>
        <v>18.54</v>
      </c>
      <c r="H8" s="19">
        <f>G8*0.82</f>
        <v>15.2028</v>
      </c>
      <c r="I8" s="15" t="s">
        <v>34</v>
      </c>
      <c r="J8" s="26">
        <v>0</v>
      </c>
      <c r="K8" s="26">
        <v>0.206</v>
      </c>
      <c r="L8" s="26">
        <f>K8-J8</f>
        <v>0.206</v>
      </c>
      <c r="M8" s="29"/>
      <c r="N8" s="28"/>
    </row>
    <row r="9" s="4" customFormat="1" ht="75" customHeight="1" spans="1:14">
      <c r="A9" s="15">
        <v>5</v>
      </c>
      <c r="B9" s="15" t="s">
        <v>35</v>
      </c>
      <c r="C9" s="20" t="s">
        <v>36</v>
      </c>
      <c r="D9" s="20" t="s">
        <v>37</v>
      </c>
      <c r="E9" s="15" t="s">
        <v>38</v>
      </c>
      <c r="F9" s="17" t="s">
        <v>39</v>
      </c>
      <c r="G9" s="18">
        <f>L9*90</f>
        <v>177.93</v>
      </c>
      <c r="H9" s="19">
        <f>G9*0.82</f>
        <v>145.9026</v>
      </c>
      <c r="I9" s="15" t="s">
        <v>40</v>
      </c>
      <c r="J9" s="26">
        <v>0</v>
      </c>
      <c r="K9" s="26">
        <v>1.977</v>
      </c>
      <c r="L9" s="26">
        <f>K9-J9</f>
        <v>1.977</v>
      </c>
      <c r="M9" s="15">
        <v>89</v>
      </c>
      <c r="N9" s="28"/>
    </row>
    <row r="10" s="4" customFormat="1" ht="75" customHeight="1" spans="1:14">
      <c r="A10" s="15">
        <v>6</v>
      </c>
      <c r="B10" s="21" t="s">
        <v>41</v>
      </c>
      <c r="C10" s="22" t="s">
        <v>42</v>
      </c>
      <c r="D10" s="22" t="s">
        <v>43</v>
      </c>
      <c r="E10" s="21" t="s">
        <v>38</v>
      </c>
      <c r="F10" s="23" t="s">
        <v>44</v>
      </c>
      <c r="G10" s="24">
        <v>90.3078</v>
      </c>
      <c r="H10" s="25">
        <v>45.8571</v>
      </c>
      <c r="I10" s="21" t="s">
        <v>45</v>
      </c>
      <c r="J10" s="30">
        <v>0</v>
      </c>
      <c r="K10" s="30">
        <v>1.187</v>
      </c>
      <c r="L10" s="30">
        <f>K10-J10</f>
        <v>1.187</v>
      </c>
      <c r="M10" s="31">
        <v>1344</v>
      </c>
      <c r="N10" s="28"/>
    </row>
    <row r="11" s="4" customFormat="1" ht="75" customHeight="1" spans="1:14">
      <c r="A11" s="15">
        <v>7</v>
      </c>
      <c r="B11" s="21" t="s">
        <v>46</v>
      </c>
      <c r="C11" s="22" t="s">
        <v>42</v>
      </c>
      <c r="D11" s="22" t="s">
        <v>47</v>
      </c>
      <c r="E11" s="21" t="s">
        <v>19</v>
      </c>
      <c r="F11" s="23" t="s">
        <v>48</v>
      </c>
      <c r="G11" s="24">
        <v>178.0103</v>
      </c>
      <c r="H11" s="25">
        <v>157.1182</v>
      </c>
      <c r="I11" s="21" t="s">
        <v>49</v>
      </c>
      <c r="J11" s="30">
        <v>0</v>
      </c>
      <c r="K11" s="30">
        <v>1.513</v>
      </c>
      <c r="L11" s="30">
        <f>K11-J11</f>
        <v>1.513</v>
      </c>
      <c r="M11" s="31"/>
      <c r="N11" s="28"/>
    </row>
    <row r="12" s="4" customFormat="1" ht="75" customHeight="1" spans="1:14">
      <c r="A12" s="15">
        <v>8</v>
      </c>
      <c r="B12" s="21" t="s">
        <v>50</v>
      </c>
      <c r="C12" s="22" t="s">
        <v>36</v>
      </c>
      <c r="D12" s="22" t="s">
        <v>51</v>
      </c>
      <c r="E12" s="21" t="s">
        <v>38</v>
      </c>
      <c r="F12" s="23" t="s">
        <v>52</v>
      </c>
      <c r="G12" s="24">
        <v>226.14</v>
      </c>
      <c r="H12" s="25">
        <v>125.5605</v>
      </c>
      <c r="I12" s="21" t="s">
        <v>53</v>
      </c>
      <c r="J12" s="30">
        <v>0</v>
      </c>
      <c r="K12" s="30">
        <v>4.545</v>
      </c>
      <c r="L12" s="30">
        <f>K12-J12</f>
        <v>4.545</v>
      </c>
      <c r="M12" s="31"/>
      <c r="N12" s="28"/>
    </row>
    <row r="13" s="4" customFormat="1" ht="75" customHeight="1" spans="1:14">
      <c r="A13" s="15">
        <v>9</v>
      </c>
      <c r="B13" s="21" t="s">
        <v>54</v>
      </c>
      <c r="C13" s="22" t="s">
        <v>36</v>
      </c>
      <c r="D13" s="21" t="s">
        <v>55</v>
      </c>
      <c r="E13" s="21" t="s">
        <v>38</v>
      </c>
      <c r="F13" s="23" t="s">
        <v>56</v>
      </c>
      <c r="G13" s="24">
        <v>840.4392</v>
      </c>
      <c r="H13" s="25">
        <v>743.5412</v>
      </c>
      <c r="I13" s="21"/>
      <c r="J13" s="21">
        <v>18.234</v>
      </c>
      <c r="K13" s="21">
        <v>24.779</v>
      </c>
      <c r="L13" s="21">
        <f>K13-J13</f>
        <v>6.545</v>
      </c>
      <c r="M13" s="31"/>
      <c r="N13" s="28"/>
    </row>
    <row r="14" s="4" customFormat="1" ht="75" customHeight="1" spans="1:14">
      <c r="A14" s="15">
        <v>10</v>
      </c>
      <c r="B14" s="21" t="s">
        <v>57</v>
      </c>
      <c r="C14" s="22" t="s">
        <v>58</v>
      </c>
      <c r="D14" s="21" t="s">
        <v>59</v>
      </c>
      <c r="E14" s="21" t="s">
        <v>19</v>
      </c>
      <c r="F14" s="23" t="s">
        <v>60</v>
      </c>
      <c r="G14" s="24">
        <v>170.7332</v>
      </c>
      <c r="H14" s="25">
        <v>119.5387</v>
      </c>
      <c r="I14" s="21"/>
      <c r="J14" s="21">
        <v>0</v>
      </c>
      <c r="K14" s="21">
        <v>0.741</v>
      </c>
      <c r="L14" s="21">
        <v>0.741</v>
      </c>
      <c r="M14" s="31"/>
      <c r="N14" s="28"/>
    </row>
    <row r="15" s="4" customFormat="1" ht="51" customHeight="1" spans="1:14">
      <c r="A15" s="15">
        <v>11</v>
      </c>
      <c r="B15" s="21" t="s">
        <v>61</v>
      </c>
      <c r="C15" s="22" t="s">
        <v>58</v>
      </c>
      <c r="D15" s="21" t="s">
        <v>59</v>
      </c>
      <c r="E15" s="21" t="s">
        <v>19</v>
      </c>
      <c r="F15" s="23" t="s">
        <v>60</v>
      </c>
      <c r="G15" s="24">
        <v>450.2087</v>
      </c>
      <c r="H15" s="25">
        <v>324.4059</v>
      </c>
      <c r="I15" s="21"/>
      <c r="J15" s="21">
        <v>1.9</v>
      </c>
      <c r="K15" s="21">
        <v>4.071</v>
      </c>
      <c r="L15" s="21">
        <f>K15-J15</f>
        <v>2.171</v>
      </c>
      <c r="M15" s="32"/>
      <c r="N15" s="28"/>
    </row>
  </sheetData>
  <autoFilter ref="A3:M15">
    <extLst/>
  </autoFilter>
  <sortState ref="A2:O59">
    <sortCondition ref="C2"/>
  </sortState>
  <mergeCells count="6">
    <mergeCell ref="A1:B1"/>
    <mergeCell ref="A2:M2"/>
    <mergeCell ref="A4:B4"/>
    <mergeCell ref="M5:M6"/>
    <mergeCell ref="M7:M8"/>
    <mergeCell ref="M10:M15"/>
  </mergeCells>
  <dataValidations count="1">
    <dataValidation allowBlank="1" showInputMessage="1" showErrorMessage="1" sqref="D7 C10 C5:C6 C7:C8 D5:D6"/>
  </dataValidations>
  <pageMargins left="0.354330708661417" right="0.354330708661417" top="0.31496062992126" bottom="0.31496062992126" header="0.236220472440945" footer="0.31496062992126"/>
  <pageSetup paperSize="8" scale="71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3" sqref="B23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后天，你好</cp:lastModifiedBy>
  <dcterms:created xsi:type="dcterms:W3CDTF">2021-11-19T11:08:00Z</dcterms:created>
  <cp:lastPrinted>2023-09-12T13:16:00Z</cp:lastPrinted>
  <dcterms:modified xsi:type="dcterms:W3CDTF">2026-05-14T08:31:40Z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ECFEDAB082694BD8948108B2B09CEBA3_13</vt:lpwstr>
  </property>
</Properties>
</file>